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<sst xmlns="http://schemas.openxmlformats.org/spreadsheetml/2006/main" count="86" uniqueCount="86">
  <si>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</si>
  <si>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EMF040</t>
  </si>
  <si>
    <t xml:space="preserve">m²</t>
  </si>
  <si>
    <t xml:space="preserve">Losa de viguetas de madera y entrevigado con alfarjías y ladrillos cerámicos colocados por tabla.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</si>
  <si>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 colocadas mediante apoyo sobre elemento estructural; entrevigado compuesto de alfarjías de madera aserrada de pino, de 70x30 mm de sección, con acabado cepillado, sobre las que apoya un tablero de ladrillos cerámicos a la vista macizos de elaboración manual, tipo tejar, color rojo, 24x11,5x3,5 cm, colocados por tabla; y electromalla tipo 6x6 10/10 de acero Grado 70, con barras separadas 15,24x15,24 cm de Ø 3,43 mm, en capa de compresión de 4 cm de espesor de concreto liviano HL-25/B/10/XC2, densidad entre 1200 y 1500 kg/m³, (cantidad mínima de cemento 275 kg/m³), premezclado, y fundido con grúa; apuntalamiento y desapuntalamiento de las viguetas. Incluso,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</si>
  <si>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</si>
  <si>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</si>
  <si>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</si>
  <si>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</si>
  <si>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</si>
  <si>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</si>
  <si>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</si>
  <si>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</si>
  <si>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</si>
  <si>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</si>
  <si>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</si>
  <si>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</si>
  <si>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</si>
  <si>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</si>
  <si>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</si>
  <si>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</si>
  <si>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</si>
  <si>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</si>
  <si>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</si>
  <si>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mt07emr111b</t>
  </si>
  <si>
    <t xml:space="preserve">Ud</t>
  </si>
  <si>
    <t xml:space="preserve">Clavo, de 4 mm de diámetro y 50 mm de longitud, de acero galvanizado de alta adherencia.</t>
  </si>
  <si>
    <t xml:space="preserve">mt07mee101fc</t>
  </si>
  <si>
    <t xml:space="preserve">m³</t>
  </si>
  <si>
    <t xml:space="preserve">Madera aserrada de pino para alfarjías, de hasta 5 m de longitud, de 70x30 mm de sección, con acabado cepillado.</t>
  </si>
  <si>
    <t xml:space="preserve">mt05mte010a</t>
  </si>
  <si>
    <t xml:space="preserve">Ud</t>
  </si>
  <si>
    <t xml:space="preserve">Ladrillo cerámico a la vista macizo de elaboración manual (tejar), color rojo, 24x11,5x3,5 cm, densidad 1850 kg/m³.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</si>
  <si>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</si>
  <si>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</si>
  <si>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sacos.</t>
  </si>
  <si>
    <t xml:space="preserve">mt07aco020m</t>
  </si>
  <si>
    <t xml:space="preserve">Ud</t>
  </si>
  <si>
    <t xml:space="preserve">Separador homologado para electromalla.</t>
  </si>
  <si>
    <t xml:space="preserve">mt07ame120aa</t>
  </si>
  <si>
    <t xml:space="preserve">m²</t>
  </si>
  <si>
    <t xml:space="preserve">Electromalla tipo 6x6 10/10 de acero Grado 70, con barras lisas separadas 15,24x15,24 cm de 3,43 mm de diámetro, según ASTM A 185 y ASTM A 497.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</si>
  <si>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</si>
  <si>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</si>
  <si>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</si>
  <si>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</si>
  <si>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</si>
  <si>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liviano HLA-25/B/10/XC2, de entre 1200 y 1500 kg/m³ de densidad, cantidad mínima de cemento 275 kg/m³, premezclado.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</si>
  <si>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</si>
  <si>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</si>
  <si>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</si>
  <si>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</si>
  <si>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</si>
  <si>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</si>
  <si>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</si>
  <si>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</si>
  <si>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</si>
  <si>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</si>
  <si>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</si>
  <si>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</si>
  <si>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</si>
  <si>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</si>
  <si>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</si>
  <si>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</si>
  <si>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</si>
  <si>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</si>
  <si>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</si>
  <si>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</si>
  <si>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</si>
  <si>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</si>
  <si>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</si>
  <si>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</si>
  <si>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</si>
  <si>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</si>
  <si>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</si>
  <si>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</si>
  <si>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</si>
  <si>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</si>
  <si>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</si>
  <si>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</si>
  <si>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</si>
  <si>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</si>
  <si>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</si>
  <si>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</si>
  <si>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72,47Q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</si>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</sst>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1.22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50.5</v>
      </c>
      <c r="G10" s="12">
        <f ca="1">ROUND(INDIRECT(ADDRESS(ROW()+(0), COLUMN()+(-2), 1))*INDIRECT(ADDRESS(ROW()+(0), COLUMN()+(-1), 1)), 2)</f>
        <v>2.02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14.95</v>
      </c>
      <c r="G11" s="12">
        <f ca="1">ROUND(INDIRECT(ADDRESS(ROW()+(0), COLUMN()+(-2), 1))*INDIRECT(ADDRESS(ROW()+(0), COLUMN()+(-1), 1)), 2)</f>
        <v>0.67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153.79</v>
      </c>
      <c r="G12" s="12">
        <f ca="1">ROUND(INDIRECT(ADDRESS(ROW()+(0), COLUMN()+(-2), 1))*INDIRECT(ADDRESS(ROW()+(0), COLUMN()+(-1), 1)), 2)</f>
        <v>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4446.34</v>
      </c>
      <c r="G13" s="12">
        <f ca="1">ROUND(INDIRECT(ADDRESS(ROW()+(0), COLUMN()+(-2), 1))*INDIRECT(ADDRESS(ROW()+(0), COLUMN()+(-1), 1)), 2)</f>
        <v>44.46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0.76</v>
      </c>
      <c r="G14" s="12">
        <f ca="1">ROUND(INDIRECT(ADDRESS(ROW()+(0), COLUMN()+(-2), 1))*INDIRECT(ADDRESS(ROW()+(0), COLUMN()+(-1), 1)), 2)</f>
        <v>3.04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0.009</v>
      </c>
      <c r="F15" s="12">
        <v>4446.34</v>
      </c>
      <c r="G15" s="12">
        <f ca="1">ROUND(INDIRECT(ADDRESS(ROW()+(0), COLUMN()+(-2), 1))*INDIRECT(ADDRESS(ROW()+(0), COLUMN()+(-1), 1)), 2)</f>
        <v>40.02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37.8</v>
      </c>
      <c r="F16" s="12">
        <v>5.33</v>
      </c>
      <c r="G16" s="12">
        <f ca="1">ROUND(INDIRECT(ADDRESS(ROW()+(0), COLUMN()+(-2), 1))*INDIRECT(ADDRESS(ROW()+(0), COLUMN()+(-1), 1)), 2)</f>
        <v>201.47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0.005</v>
      </c>
      <c r="F17" s="12">
        <v>412.79</v>
      </c>
      <c r="G17" s="12">
        <f ca="1">ROUND(INDIRECT(ADDRESS(ROW()+(0), COLUMN()+(-2), 1))*INDIRECT(ADDRESS(ROW()+(0), COLUMN()+(-1), 1)), 2)</f>
        <v>2.06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0.71</v>
      </c>
      <c r="G18" s="12">
        <f ca="1">ROUND(INDIRECT(ADDRESS(ROW()+(0), COLUMN()+(-2), 1))*INDIRECT(ADDRESS(ROW()+(0), COLUMN()+(-1), 1)), 2)</f>
        <v>0.71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1.1</v>
      </c>
      <c r="F19" s="12">
        <v>6.83</v>
      </c>
      <c r="G19" s="12">
        <f ca="1">ROUND(INDIRECT(ADDRESS(ROW()+(0), COLUMN()+(-2), 1))*INDIRECT(ADDRESS(ROW()+(0), COLUMN()+(-1), 1)), 2)</f>
        <v>7.51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0.017</v>
      </c>
      <c r="F20" s="12">
        <v>11.98</v>
      </c>
      <c r="G20" s="12">
        <f ca="1">ROUND(INDIRECT(ADDRESS(ROW()+(0), COLUMN()+(-2), 1))*INDIRECT(ADDRESS(ROW()+(0), COLUMN()+(-1), 1)), 2)</f>
        <v>0.2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3">
        <v>0.042</v>
      </c>
      <c r="F21" s="14">
        <v>1645.33</v>
      </c>
      <c r="G21" s="14">
        <f ca="1">ROUND(INDIRECT(ADDRESS(ROW()+(0), COLUMN()+(-2), 1))*INDIRECT(ADDRESS(ROW()+(0), COLUMN()+(-1), 1)), 2)</f>
        <v>69.1</v>
      </c>
    </row>
    <row r="22" spans="1:7" ht="13.50" thickBot="1" customHeight="1">
      <c r="A22" s="15"/>
      <c r="B22" s="15"/>
      <c r="C22" s="15"/>
      <c r="D22" s="15"/>
      <c r="E22" s="9" t="s">
        <v>48</v>
      </c>
      <c r="F22" s="9"/>
      <c r="G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373.26</v>
      </c>
    </row>
    <row r="23" spans="1:7" ht="13.50" thickBot="1" customHeight="1">
      <c r="A23" s="15">
        <v>2</v>
      </c>
      <c r="B23" s="15"/>
      <c r="C23" s="15"/>
      <c r="D23" s="18" t="s">
        <v>49</v>
      </c>
      <c r="E23" s="18"/>
      <c r="F23" s="15"/>
      <c r="G23" s="15"/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0.058</v>
      </c>
      <c r="F24" s="12">
        <v>67.51</v>
      </c>
      <c r="G24" s="12">
        <f ca="1">ROUND(INDIRECT(ADDRESS(ROW()+(0), COLUMN()+(-2), 1))*INDIRECT(ADDRESS(ROW()+(0), COLUMN()+(-1), 1)), 2)</f>
        <v>3.92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0.029</v>
      </c>
      <c r="F25" s="12">
        <v>50.43</v>
      </c>
      <c r="G25" s="12">
        <f ca="1">ROUND(INDIRECT(ADDRESS(ROW()+(0), COLUMN()+(-2), 1))*INDIRECT(ADDRESS(ROW()+(0), COLUMN()+(-1), 1)), 2)</f>
        <v>1.46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0.816</v>
      </c>
      <c r="F26" s="12">
        <v>64.87</v>
      </c>
      <c r="G26" s="12">
        <f ca="1">ROUND(INDIRECT(ADDRESS(ROW()+(0), COLUMN()+(-2), 1))*INDIRECT(ADDRESS(ROW()+(0), COLUMN()+(-1), 1)), 2)</f>
        <v>52.93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0.512</v>
      </c>
      <c r="F27" s="12">
        <v>46.72</v>
      </c>
      <c r="G27" s="12">
        <f ca="1">ROUND(INDIRECT(ADDRESS(ROW()+(0), COLUMN()+(-2), 1))*INDIRECT(ADDRESS(ROW()+(0), COLUMN()+(-1), 1)), 2)</f>
        <v>23.92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0.109</v>
      </c>
      <c r="F28" s="12">
        <v>67.51</v>
      </c>
      <c r="G28" s="12">
        <f ca="1">ROUND(INDIRECT(ADDRESS(ROW()+(0), COLUMN()+(-2), 1))*INDIRECT(ADDRESS(ROW()+(0), COLUMN()+(-1), 1)), 2)</f>
        <v>7.36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0.109</v>
      </c>
      <c r="F29" s="12">
        <v>50.43</v>
      </c>
      <c r="G29" s="12">
        <f ca="1">ROUND(INDIRECT(ADDRESS(ROW()+(0), COLUMN()+(-2), 1))*INDIRECT(ADDRESS(ROW()+(0), COLUMN()+(-1), 1)), 2)</f>
        <v>5.5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0.024</v>
      </c>
      <c r="F30" s="12">
        <v>67.51</v>
      </c>
      <c r="G30" s="12">
        <f ca="1">ROUND(INDIRECT(ADDRESS(ROW()+(0), COLUMN()+(-2), 1))*INDIRECT(ADDRESS(ROW()+(0), COLUMN()+(-1), 1)), 2)</f>
        <v>1.62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1">
        <v>0.024</v>
      </c>
      <c r="F31" s="12">
        <v>50.43</v>
      </c>
      <c r="G31" s="12">
        <f ca="1">ROUND(INDIRECT(ADDRESS(ROW()+(0), COLUMN()+(-2), 1))*INDIRECT(ADDRESS(ROW()+(0), COLUMN()+(-1), 1)), 2)</f>
        <v>1.21</v>
      </c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1">
        <v>0.009</v>
      </c>
      <c r="F32" s="12">
        <v>67.51</v>
      </c>
      <c r="G32" s="12">
        <f ca="1">ROUND(INDIRECT(ADDRESS(ROW()+(0), COLUMN()+(-2), 1))*INDIRECT(ADDRESS(ROW()+(0), COLUMN()+(-1), 1)), 2)</f>
        <v>0.61</v>
      </c>
    </row>
    <row r="33" spans="1:7" ht="13.50" thickBot="1" customHeight="1">
      <c r="A33" s="1" t="s">
        <v>77</v>
      </c>
      <c r="B33" s="1"/>
      <c r="C33" s="10" t="s">
        <v>78</v>
      </c>
      <c r="D33" s="1" t="s">
        <v>79</v>
      </c>
      <c r="E33" s="13">
        <v>0.037</v>
      </c>
      <c r="F33" s="14">
        <v>50.43</v>
      </c>
      <c r="G33" s="14">
        <f ca="1">ROUND(INDIRECT(ADDRESS(ROW()+(0), COLUMN()+(-2), 1))*INDIRECT(ADDRESS(ROW()+(0), COLUMN()+(-1), 1)), 2)</f>
        <v>1.87</v>
      </c>
    </row>
    <row r="34" spans="1:7" ht="13.50" thickBot="1" customHeight="1">
      <c r="A34" s="15"/>
      <c r="B34" s="15"/>
      <c r="C34" s="15"/>
      <c r="D34" s="15"/>
      <c r="E34" s="9" t="s">
        <v>80</v>
      </c>
      <c r="F34" s="9"/>
      <c r="G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100.4</v>
      </c>
    </row>
    <row r="35" spans="1:7" ht="13.50" thickBot="1" customHeight="1">
      <c r="A35" s="15">
        <v>3</v>
      </c>
      <c r="B35" s="15"/>
      <c r="C35" s="15"/>
      <c r="D35" s="18" t="s">
        <v>81</v>
      </c>
      <c r="E35" s="18"/>
      <c r="F35" s="15"/>
      <c r="G35" s="15"/>
    </row>
    <row r="36" spans="1:7" ht="13.50" thickBot="1" customHeight="1">
      <c r="A36" s="19"/>
      <c r="B36" s="19"/>
      <c r="C36" s="20" t="s">
        <v>82</v>
      </c>
      <c r="D36" s="19" t="s">
        <v>83</v>
      </c>
      <c r="E36" s="13">
        <v>2</v>
      </c>
      <c r="F36" s="14">
        <f ca="1">ROUND(SUM(INDIRECT(ADDRESS(ROW()+(-2), COLUMN()+(1), 1)),INDIRECT(ADDRESS(ROW()+(-14), COLUMN()+(1), 1))), 2)</f>
        <v>473.66</v>
      </c>
      <c r="G36" s="14">
        <f ca="1">ROUND(INDIRECT(ADDRESS(ROW()+(0), COLUMN()+(-2), 1))*INDIRECT(ADDRESS(ROW()+(0), COLUMN()+(-1), 1))/100, 2)</f>
        <v>9.47</v>
      </c>
    </row>
    <row r="37" spans="1:7" ht="13.50" thickBot="1" customHeight="1">
      <c r="A37" s="21" t="s">
        <v>84</v>
      </c>
      <c r="B37" s="21"/>
      <c r="C37" s="22"/>
      <c r="D37" s="23"/>
      <c r="E37" s="24" t="s">
        <v>85</v>
      </c>
      <c r="F37" s="25"/>
      <c r="G37" s="26">
        <f ca="1">ROUND(SUM(INDIRECT(ADDRESS(ROW()+(-1), COLUMN()+(0), 1)),INDIRECT(ADDRESS(ROW()+(-3), COLUMN()+(0), 1)),INDIRECT(ADDRESS(ROW()+(-15), COLUMN()+(0), 1))), 2)</f>
        <v>483.13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E34:F34"/>
    <mergeCell ref="A35:B35"/>
    <mergeCell ref="D35:E35"/>
    <mergeCell ref="A36:B36"/>
    <mergeCell ref="A37:D37"/>
    <mergeCell ref="E37:F37"/>
  </mergeCells>
  <pageMargins left="0.147638" right="0.147638" top="0.206693" bottom="0.206693" header="0.0" footer="0.0"/>
  <pageSetup paperSize="9" orientation="portrait"/>
  <rowBreaks count="0" manualBreakCount="0">
    </rowBreaks>
</worksheet>
</file>