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<sst xmlns="http://schemas.openxmlformats.org/spreadsheetml/2006/main" count="88" uniqueCount="88">
  <si>
    <t xml:space="preserve"/>
  </si>
  <si>
    <t xml:space="preserve">EHV010</t>
  </si>
  <si>
    <t xml:space="preserve">m³</t>
  </si>
  <si>
    <t xml:space="preserve">Viga de concreto reforzado.</t>
  </si>
  <si>
    <r>
      <rPr>
        <sz val="8.25"/>
        <color rgb="FF000000"/>
        <rFont val="Arial"/>
        <family val="2"/>
      </rPr>
      <t xml:space="preserve">Viga descolgada, recta, de concreto reforzado, de 40x60 cm, realizada con concreto f'c=210 kg/cm² (3000 psi), clase de exposición F0 S0 P0 C0, tamaño máximo del agregado 12,5 mm (1/2"), consistencia blanda, preparado en obra, y fundido con medios manuales, y acero Grado 60 (fy=4200 kg/cm²), con una cuantía aproximada de 150 kg/m³; montaje y desmontaje del sistema de encofrado, con acabado para revestir, en planta de hasta 3 m de altura libre, formado por: superficie encofrante de tableros de madera tratada, reforzados con varillas y perfiles, amortizables en 25 usos; estructura soporte horizontal de sopandas metálicas y accesorios de montaje, amortizables en 150 usos y estructura soporte vertical de puntales metálicos, amortizables en 150 usos. Incluso alambre de atar, separadores y líquido desencofrante, para evitar la adherencia del concreto al encofrado. El precio incluye el corte, doblado y conformado de la armaduría en taller de obra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</si>
  <si>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</si>
  <si>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</si>
  <si>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</si>
  <si>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</si>
  <si>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</si>
  <si>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</si>
  <si>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</si>
  <si>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</si>
  <si>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</si>
  <si>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</si>
  <si>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</si>
  <si>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</si>
  <si>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</si>
  <si>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</si>
  <si>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</si>
  <si>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</si>
  <si>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</si>
  <si>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</si>
  <si>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</si>
  <si>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</si>
  <si>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</si>
  <si>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</si>
  <si>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</si>
  <si>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</si>
  <si>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</si>
  <si>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mt07aco020c</t>
  </si>
  <si>
    <t xml:space="preserve">Ud</t>
  </si>
  <si>
    <t xml:space="preserve">Separador homologado para vigas.</t>
  </si>
  <si>
    <t xml:space="preserve">mt07aco140a</t>
  </si>
  <si>
    <t xml:space="preserve">kg</t>
  </si>
  <si>
    <t xml:space="preserve">Acero en varillas corrugadas, Grado 60 (fy=4200 kg/cm²), de varios diámetros, según NTG 36011, ASTM A 615 y ASTM A 615 M.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</si>
  <si>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</si>
  <si>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</si>
  <si>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</si>
  <si>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</si>
  <si>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</si>
  <si>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</si>
  <si>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mt01arg000q</t>
  </si>
  <si>
    <t xml:space="preserve">m³</t>
  </si>
  <si>
    <t xml:space="preserve">Arena de río.</t>
  </si>
  <si>
    <t xml:space="preserve">mt01arg001qf</t>
  </si>
  <si>
    <t xml:space="preserve">m³</t>
  </si>
  <si>
    <t xml:space="preserve">Piedrín de 1/2", de tamaño máximo 12,5 mm.</t>
  </si>
  <si>
    <t xml:space="preserve">mt08cem000q</t>
  </si>
  <si>
    <t xml:space="preserve">kg</t>
  </si>
  <si>
    <t xml:space="preserve">Cemento gris en sacos.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</si>
  <si>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</si>
  <si>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</si>
  <si>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</si>
  <si>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</si>
  <si>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Concretera mecánica eléctrica con una capacidad de amasado de 160 l.</t>
  </si>
  <si>
    <t xml:space="preserve">Subtotal equipo y herramienta:</t>
  </si>
  <si>
    <t xml:space="preserve">Mano de obra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</si>
  <si>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</si>
  <si>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</si>
  <si>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</si>
  <si>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</si>
  <si>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</si>
  <si>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de encofrador.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</si>
  <si>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</si>
  <si>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</si>
  <si>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</si>
  <si>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</si>
  <si>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</si>
  <si>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de armador.</t>
  </si>
  <si>
    <t xml:space="preserve">mo113</t>
  </si>
  <si>
    <t xml:space="preserve">h</t>
  </si>
  <si>
    <t xml:space="preserve">Peón albañil.</t>
  </si>
  <si>
    <t xml:space="preserve">mo112</t>
  </si>
  <si>
    <t xml:space="preserve">h</t>
  </si>
  <si>
    <t xml:space="preserve">Peón albañil capacitado.</t>
  </si>
  <si>
    <t xml:space="preserve">mo045</t>
  </si>
  <si>
    <t xml:space="preserve">h</t>
  </si>
  <si>
    <t xml:space="preserve">Fundidor de productos del concreto.</t>
  </si>
  <si>
    <t xml:space="preserve">mo092</t>
  </si>
  <si>
    <t xml:space="preserve">h</t>
  </si>
  <si>
    <t xml:space="preserve">Ayudante fundidor de productos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</si>
  <si>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</si>
  <si>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</si>
  <si>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</si>
  <si>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</si>
  <si>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230,04Q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</si>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</sst>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6.12" customWidth="1"/>
    <col min="5" max="5" width="66.47" customWidth="1"/>
    <col min="6" max="6" width="14.79" customWidth="1"/>
    <col min="7" max="7" width="15.3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0.192</v>
      </c>
      <c r="G10" s="12">
        <v>363.44</v>
      </c>
      <c r="H10" s="12">
        <f ca="1">ROUND(INDIRECT(ADDRESS(ROW()+(0), COLUMN()+(-2), 1))*INDIRECT(ADDRESS(ROW()+(0), COLUMN()+(-1), 1)), 2)</f>
        <v>69.78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0.032</v>
      </c>
      <c r="G11" s="12">
        <v>814.74</v>
      </c>
      <c r="H11" s="12">
        <f ca="1">ROUND(INDIRECT(ADDRESS(ROW()+(0), COLUMN()+(-2), 1))*INDIRECT(ADDRESS(ROW()+(0), COLUMN()+(-1), 1)), 2)</f>
        <v>26.07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0.111</v>
      </c>
      <c r="G12" s="12">
        <v>153.79</v>
      </c>
      <c r="H12" s="12">
        <f ca="1">ROUND(INDIRECT(ADDRESS(ROW()+(0), COLUMN()+(-2), 1))*INDIRECT(ADDRESS(ROW()+(0), COLUMN()+(-1), 1)), 2)</f>
        <v>17.07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0.013</v>
      </c>
      <c r="G13" s="12">
        <v>2839.63</v>
      </c>
      <c r="H13" s="12">
        <f ca="1">ROUND(INDIRECT(ADDRESS(ROW()+(0), COLUMN()+(-2), 1))*INDIRECT(ADDRESS(ROW()+(0), COLUMN()+(-1), 1)), 2)</f>
        <v>36.92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0.167</v>
      </c>
      <c r="G14" s="12">
        <v>69.89</v>
      </c>
      <c r="H14" s="12">
        <f ca="1">ROUND(INDIRECT(ADDRESS(ROW()+(0), COLUMN()+(-2), 1))*INDIRECT(ADDRESS(ROW()+(0), COLUMN()+(-1), 1)), 2)</f>
        <v>11.67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0.125</v>
      </c>
      <c r="G15" s="12">
        <v>14.41</v>
      </c>
      <c r="H15" s="12">
        <f ca="1">ROUND(INDIRECT(ADDRESS(ROW()+(0), COLUMN()+(-2), 1))*INDIRECT(ADDRESS(ROW()+(0), COLUMN()+(-1), 1)), 2)</f>
        <v>1.8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4</v>
      </c>
      <c r="G16" s="12">
        <v>0.71</v>
      </c>
      <c r="H16" s="12">
        <f ca="1">ROUND(INDIRECT(ADDRESS(ROW()+(0), COLUMN()+(-2), 1))*INDIRECT(ADDRESS(ROW()+(0), COLUMN()+(-1), 1)), 2)</f>
        <v>2.84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157.5</v>
      </c>
      <c r="G17" s="12">
        <v>7.65</v>
      </c>
      <c r="H17" s="12">
        <f ca="1">ROUND(INDIRECT(ADDRESS(ROW()+(0), COLUMN()+(-2), 1))*INDIRECT(ADDRESS(ROW()+(0), COLUMN()+(-1), 1)), 2)</f>
        <v>1204.88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1.65</v>
      </c>
      <c r="G18" s="12">
        <v>11.98</v>
      </c>
      <c r="H18" s="12">
        <f ca="1">ROUND(INDIRECT(ADDRESS(ROW()+(0), COLUMN()+(-2), 1))*INDIRECT(ADDRESS(ROW()+(0), COLUMN()+(-1), 1)), 2)</f>
        <v>19.77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0.245</v>
      </c>
      <c r="G19" s="12">
        <v>11.98</v>
      </c>
      <c r="H19" s="12">
        <f ca="1">ROUND(INDIRECT(ADDRESS(ROW()+(0), COLUMN()+(-2), 1))*INDIRECT(ADDRESS(ROW()+(0), COLUMN()+(-1), 1)), 2)</f>
        <v>2.94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0.572</v>
      </c>
      <c r="G20" s="12">
        <v>119.32</v>
      </c>
      <c r="H20" s="12">
        <f ca="1">ROUND(INDIRECT(ADDRESS(ROW()+(0), COLUMN()+(-2), 1))*INDIRECT(ADDRESS(ROW()+(0), COLUMN()+(-1), 1)), 2)</f>
        <v>68.25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0.572</v>
      </c>
      <c r="G21" s="12">
        <v>215.29</v>
      </c>
      <c r="H21" s="12">
        <f ca="1">ROUND(INDIRECT(ADDRESS(ROW()+(0), COLUMN()+(-2), 1))*INDIRECT(ADDRESS(ROW()+(0), COLUMN()+(-1), 1)), 2)</f>
        <v>123.15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3">
        <v>453.089</v>
      </c>
      <c r="G22" s="14">
        <v>2.1</v>
      </c>
      <c r="H22" s="14">
        <f ca="1">ROUND(INDIRECT(ADDRESS(ROW()+(0), COLUMN()+(-2), 1))*INDIRECT(ADDRESS(ROW()+(0), COLUMN()+(-1), 1)), 2)</f>
        <v>951.49</v>
      </c>
    </row>
    <row r="23" spans="1:8" ht="13.50" thickBot="1" customHeight="1">
      <c r="A23" s="15"/>
      <c r="B23" s="15"/>
      <c r="C23" s="15"/>
      <c r="D23" s="15"/>
      <c r="E23" s="15"/>
      <c r="F23" s="9" t="s">
        <v>51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2536.63</v>
      </c>
    </row>
    <row r="24" spans="1:8" ht="13.50" thickBot="1" customHeight="1">
      <c r="A24" s="15">
        <v>2</v>
      </c>
      <c r="B24" s="15"/>
      <c r="C24" s="15"/>
      <c r="D24" s="15"/>
      <c r="E24" s="18" t="s">
        <v>52</v>
      </c>
      <c r="F24" s="18"/>
      <c r="G24" s="15"/>
      <c r="H24" s="15"/>
    </row>
    <row r="25" spans="1:8" ht="13.50" thickBot="1" customHeight="1">
      <c r="A25" s="1" t="s">
        <v>53</v>
      </c>
      <c r="B25" s="1"/>
      <c r="C25" s="10" t="s">
        <v>54</v>
      </c>
      <c r="D25" s="10"/>
      <c r="E25" s="1" t="s">
        <v>55</v>
      </c>
      <c r="F25" s="13">
        <v>0.63</v>
      </c>
      <c r="G25" s="14">
        <v>25.18</v>
      </c>
      <c r="H25" s="14">
        <f ca="1">ROUND(INDIRECT(ADDRESS(ROW()+(0), COLUMN()+(-2), 1))*INDIRECT(ADDRESS(ROW()+(0), COLUMN()+(-1), 1)), 2)</f>
        <v>15.86</v>
      </c>
    </row>
    <row r="26" spans="1:8" ht="13.50" thickBot="1" customHeight="1">
      <c r="A26" s="15"/>
      <c r="B26" s="15"/>
      <c r="C26" s="15"/>
      <c r="D26" s="15"/>
      <c r="E26" s="15"/>
      <c r="F26" s="9" t="s">
        <v>56</v>
      </c>
      <c r="G26" s="9"/>
      <c r="H26" s="17">
        <f ca="1">ROUND(SUM(INDIRECT(ADDRESS(ROW()+(-1), COLUMN()+(0), 1))), 2)</f>
        <v>15.86</v>
      </c>
    </row>
    <row r="27" spans="1:8" ht="13.50" thickBot="1" customHeight="1">
      <c r="A27" s="15">
        <v>3</v>
      </c>
      <c r="B27" s="15"/>
      <c r="C27" s="15"/>
      <c r="D27" s="15"/>
      <c r="E27" s="18" t="s">
        <v>57</v>
      </c>
      <c r="F27" s="18"/>
      <c r="G27" s="15"/>
      <c r="H27" s="15"/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2.268</v>
      </c>
      <c r="G28" s="12">
        <v>67.51</v>
      </c>
      <c r="H28" s="12">
        <f ca="1">ROUND(INDIRECT(ADDRESS(ROW()+(0), COLUMN()+(-2), 1))*INDIRECT(ADDRESS(ROW()+(0), COLUMN()+(-1), 1)), 2)</f>
        <v>153.11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2.268</v>
      </c>
      <c r="G29" s="12">
        <v>50.43</v>
      </c>
      <c r="H29" s="12">
        <f ca="1">ROUND(INDIRECT(ADDRESS(ROW()+(0), COLUMN()+(-2), 1))*INDIRECT(ADDRESS(ROW()+(0), COLUMN()+(-1), 1)), 2)</f>
        <v>114.38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1.567</v>
      </c>
      <c r="G30" s="12">
        <v>67.51</v>
      </c>
      <c r="H30" s="12">
        <f ca="1">ROUND(INDIRECT(ADDRESS(ROW()+(0), COLUMN()+(-2), 1))*INDIRECT(ADDRESS(ROW()+(0), COLUMN()+(-1), 1)), 2)</f>
        <v>105.79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1.698</v>
      </c>
      <c r="G31" s="12">
        <v>50.43</v>
      </c>
      <c r="H31" s="12">
        <f ca="1">ROUND(INDIRECT(ADDRESS(ROW()+(0), COLUMN()+(-2), 1))*INDIRECT(ADDRESS(ROW()+(0), COLUMN()+(-1), 1)), 2)</f>
        <v>85.63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1.143</v>
      </c>
      <c r="G32" s="12">
        <v>46.72</v>
      </c>
      <c r="H32" s="12">
        <f ca="1">ROUND(INDIRECT(ADDRESS(ROW()+(0), COLUMN()+(-2), 1))*INDIRECT(ADDRESS(ROW()+(0), COLUMN()+(-1), 1)), 2)</f>
        <v>53.4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1.197</v>
      </c>
      <c r="G33" s="12">
        <v>47.49</v>
      </c>
      <c r="H33" s="12">
        <f ca="1">ROUND(INDIRECT(ADDRESS(ROW()+(0), COLUMN()+(-2), 1))*INDIRECT(ADDRESS(ROW()+(0), COLUMN()+(-1), 1)), 2)</f>
        <v>56.85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1">
        <v>0.37</v>
      </c>
      <c r="G34" s="12">
        <v>67.51</v>
      </c>
      <c r="H34" s="12">
        <f ca="1">ROUND(INDIRECT(ADDRESS(ROW()+(0), COLUMN()+(-2), 1))*INDIRECT(ADDRESS(ROW()+(0), COLUMN()+(-1), 1)), 2)</f>
        <v>24.98</v>
      </c>
    </row>
    <row r="35" spans="1:8" ht="13.50" thickBot="1" customHeight="1">
      <c r="A35" s="1" t="s">
        <v>79</v>
      </c>
      <c r="B35" s="1"/>
      <c r="C35" s="10" t="s">
        <v>80</v>
      </c>
      <c r="D35" s="10"/>
      <c r="E35" s="1" t="s">
        <v>81</v>
      </c>
      <c r="F35" s="13">
        <v>1.491</v>
      </c>
      <c r="G35" s="14">
        <v>50.43</v>
      </c>
      <c r="H35" s="14">
        <f ca="1">ROUND(INDIRECT(ADDRESS(ROW()+(0), COLUMN()+(-2), 1))*INDIRECT(ADDRESS(ROW()+(0), COLUMN()+(-1), 1)), 2)</f>
        <v>75.19</v>
      </c>
    </row>
    <row r="36" spans="1:8" ht="13.50" thickBot="1" customHeight="1">
      <c r="A36" s="15"/>
      <c r="B36" s="15"/>
      <c r="C36" s="15"/>
      <c r="D36" s="15"/>
      <c r="E36" s="15"/>
      <c r="F36" s="9" t="s">
        <v>82</v>
      </c>
      <c r="G36" s="9"/>
      <c r="H3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669.33</v>
      </c>
    </row>
    <row r="37" spans="1:8" ht="13.50" thickBot="1" customHeight="1">
      <c r="A37" s="15">
        <v>4</v>
      </c>
      <c r="B37" s="15"/>
      <c r="C37" s="15"/>
      <c r="D37" s="15"/>
      <c r="E37" s="18" t="s">
        <v>83</v>
      </c>
      <c r="F37" s="18"/>
      <c r="G37" s="15"/>
      <c r="H37" s="15"/>
    </row>
    <row r="38" spans="1:8" ht="13.50" thickBot="1" customHeight="1">
      <c r="A38" s="19"/>
      <c r="B38" s="19"/>
      <c r="C38" s="20" t="s">
        <v>84</v>
      </c>
      <c r="D38" s="20"/>
      <c r="E38" s="19" t="s">
        <v>85</v>
      </c>
      <c r="F38" s="13">
        <v>2</v>
      </c>
      <c r="G38" s="14">
        <f ca="1">ROUND(SUM(INDIRECT(ADDRESS(ROW()+(-2), COLUMN()+(1), 1)),INDIRECT(ADDRESS(ROW()+(-12), COLUMN()+(1), 1)),INDIRECT(ADDRESS(ROW()+(-15), COLUMN()+(1), 1))), 2)</f>
        <v>3221.82</v>
      </c>
      <c r="H38" s="14">
        <f ca="1">ROUND(INDIRECT(ADDRESS(ROW()+(0), COLUMN()+(-2), 1))*INDIRECT(ADDRESS(ROW()+(0), COLUMN()+(-1), 1))/100, 2)</f>
        <v>64.44</v>
      </c>
    </row>
    <row r="39" spans="1:8" ht="13.50" thickBot="1" customHeight="1">
      <c r="A39" s="21" t="s">
        <v>86</v>
      </c>
      <c r="B39" s="21"/>
      <c r="C39" s="22"/>
      <c r="D39" s="22"/>
      <c r="E39" s="23"/>
      <c r="F39" s="24" t="s">
        <v>87</v>
      </c>
      <c r="G39" s="25"/>
      <c r="H39" s="26">
        <f ca="1">ROUND(SUM(INDIRECT(ADDRESS(ROW()+(-1), COLUMN()+(0), 1)),INDIRECT(ADDRESS(ROW()+(-3), COLUMN()+(0), 1)),INDIRECT(ADDRESS(ROW()+(-13), COLUMN()+(0), 1)),INDIRECT(ADDRESS(ROW()+(-16), COLUMN()+(0), 1))), 2)</f>
        <v>3286.26</v>
      </c>
    </row>
  </sheetData>
  <mergeCells count="7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B26"/>
    <mergeCell ref="C26:D26"/>
    <mergeCell ref="F26:G26"/>
    <mergeCell ref="A27:B27"/>
    <mergeCell ref="C27:D27"/>
    <mergeCell ref="E27:F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F36:G36"/>
    <mergeCell ref="A37:B37"/>
    <mergeCell ref="C37:D37"/>
    <mergeCell ref="E37:F37"/>
    <mergeCell ref="A38:B38"/>
    <mergeCell ref="C38:D38"/>
    <mergeCell ref="A39:E39"/>
    <mergeCell ref="F39:G39"/>
  </mergeCells>
  <pageMargins left="0.147638" right="0.147638" top="0.206693" bottom="0.206693" header="0.0" footer="0.0"/>
  <pageSetup paperSize="9" orientation="portrait"/>
  <rowBreaks count="0" manualBreakCount="0">
    </rowBreaks>
</worksheet>
</file>