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<sst xmlns="http://schemas.openxmlformats.org/spreadsheetml/2006/main" count="67" uniqueCount="67">
  <si>
    <t xml:space="preserve"/>
  </si>
  <si>
    <t xml:space="preserve">CSL010</t>
  </si>
  <si>
    <t xml:space="preserve">m³</t>
  </si>
  <si>
    <t xml:space="preserve">Losa de cimentación.</t>
  </si>
  <si>
    <r>
      <rPr>
        <sz val="8.25"/>
        <color rgb="FF000000"/>
        <rFont val="Arial"/>
        <family val="2"/>
      </rPr>
      <t xml:space="preserve">Losa de cimentación de concreto reforzado, realizada con concreto f'c=210 kg/cm² (3000 psi), clase de exposición F0 S0 P0 C0, tamaño máximo del agregado 12,5 mm (1/2"), consistencia blanda, preparado en obra, y fundido con medios manuales, y acero Grado 60 (fy=4200 kg/cm²), con una cuantía aproximada de 85 kg/m³; acabado superficial liso mediante regla vibrante. Incluso armadurías para formación de foso de ascensor, refuerzos, pliegues, encuentros, arranques y esperas en muros, escaleras y rampas, cambios de nivel, alambre de atar, y separadores. El precio incluye el corte, doblado y montaje de la armaduría en el lugar definitivo de su colocación en obra, pero no incluye el encofrado.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</si>
  <si>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</si>
  <si>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</si>
  <si>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</si>
  <si>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</si>
  <si>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</si>
  <si>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</si>
  <si>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</si>
  <si>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mt07aco020a</t>
  </si>
  <si>
    <t xml:space="preserve">Ud</t>
  </si>
  <si>
    <t xml:space="preserve">Separador homologado para cimentaciones.</t>
  </si>
  <si>
    <t xml:space="preserve">mt07aco140a</t>
  </si>
  <si>
    <t xml:space="preserve">kg</t>
  </si>
  <si>
    <t xml:space="preserve">Acero en varillas corrugadas, Grado 60 (fy=4200 kg/cm²), de varios diámetros, según NTG 36011, ASTM A 615 y ASTM A 615 M.</t>
  </si>
  <si>
    <t xml:space="preserve">mt08var050</t>
  </si>
  <si>
    <t xml:space="preserve">kg</t>
  </si>
  <si>
    <t xml:space="preserve">Alambre galvanizado para atar, de 1,30 mm de diámetro.</t>
  </si>
  <si>
    <t xml:space="preserve">mt08aaa010a</t>
  </si>
  <si>
    <t xml:space="preserve">m³</t>
  </si>
  <si>
    <t xml:space="preserve">Agua.</t>
  </si>
  <si>
    <t xml:space="preserve">mt01arg000q</t>
  </si>
  <si>
    <t xml:space="preserve">m³</t>
  </si>
  <si>
    <t xml:space="preserve">Arena de río.</t>
  </si>
  <si>
    <t xml:space="preserve">mt01arg001qf</t>
  </si>
  <si>
    <t xml:space="preserve">m³</t>
  </si>
  <si>
    <t xml:space="preserve">Piedrín de 1/2", de tamaño máximo 12,5 mm.</t>
  </si>
  <si>
    <t xml:space="preserve">mt08cem000q</t>
  </si>
  <si>
    <t xml:space="preserve">kg</t>
  </si>
  <si>
    <t xml:space="preserve">Cemento gris en sacos.</t>
  </si>
  <si>
    <t xml:space="preserve">Subtotal materiales:</t>
  </si>
  <si>
    <t xml:space="preserve">Equipo y herramienta</t>
  </si>
  <si>
    <t xml:space="preserve">mq06vib020</t>
  </si>
  <si>
    <t xml:space="preserve">h</t>
  </si>
  <si>
    <t xml:space="preserve">Regla vibrante de 3 m.</t>
  </si>
  <si>
    <t xml:space="preserve">mq06hor010</t>
  </si>
  <si>
    <t xml:space="preserve">h</t>
  </si>
  <si>
    <t xml:space="preserve">Concretera mecánica eléctrica con una capacidad de amasado de 160 l.</t>
  </si>
  <si>
    <t xml:space="preserve">Subtotal equipo y herramienta:</t>
  </si>
  <si>
    <t xml:space="preserve">Mano de obra</t>
  </si>
  <si>
    <t xml:space="preserve">mo043</t>
  </si>
  <si>
    <t xml:space="preserve">h</t>
  </si>
  <si>
    <t xml:space="preserve">Armador.</t>
  </si>
  <si>
    <t xml:space="preserve">mo090</t>
  </si>
  <si>
    <t xml:space="preserve">h</t>
  </si>
  <si>
    <t xml:space="preserve">Ayudante de armador.</t>
  </si>
  <si>
    <t xml:space="preserve">mo112</t>
  </si>
  <si>
    <t xml:space="preserve">h</t>
  </si>
  <si>
    <t xml:space="preserve">Peón albañil capacitado.</t>
  </si>
  <si>
    <t xml:space="preserve">mo113</t>
  </si>
  <si>
    <t xml:space="preserve">h</t>
  </si>
  <si>
    <t xml:space="preserve">Peón albañil.</t>
  </si>
  <si>
    <t xml:space="preserve">mo045</t>
  </si>
  <si>
    <t xml:space="preserve">h</t>
  </si>
  <si>
    <t xml:space="preserve">Fundidor de productos del concreto.</t>
  </si>
  <si>
    <t xml:space="preserve">mo092</t>
  </si>
  <si>
    <t xml:space="preserve">h</t>
  </si>
  <si>
    <t xml:space="preserve">Ayudante fundidor de productos del concreto.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</si>
  <si>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</si>
  <si>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</si>
  <si>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</si>
  <si>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</si>
  <si>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64,03Q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</si>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</sst>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59" customWidth="1"/>
    <col min="3" max="3" width="1.70" customWidth="1"/>
    <col min="4" max="4" width="5.95" customWidth="1"/>
    <col min="5" max="5" width="68.00" customWidth="1"/>
    <col min="6" max="6" width="15.64" customWidth="1"/>
    <col min="7" max="7" width="14.45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66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5</v>
      </c>
      <c r="G10" s="12">
        <v>1.22</v>
      </c>
      <c r="H10" s="12">
        <f ca="1">ROUND(INDIRECT(ADDRESS(ROW()+(0), COLUMN()+(-2), 1))*INDIRECT(ADDRESS(ROW()+(0), COLUMN()+(-1), 1)), 2)</f>
        <v>6.1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86.7</v>
      </c>
      <c r="G11" s="12">
        <v>7.65</v>
      </c>
      <c r="H11" s="12">
        <f ca="1">ROUND(INDIRECT(ADDRESS(ROW()+(0), COLUMN()+(-2), 1))*INDIRECT(ADDRESS(ROW()+(0), COLUMN()+(-1), 1)), 2)</f>
        <v>663.26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0.425</v>
      </c>
      <c r="G12" s="12">
        <v>11.98</v>
      </c>
      <c r="H12" s="12">
        <f ca="1">ROUND(INDIRECT(ADDRESS(ROW()+(0), COLUMN()+(-2), 1))*INDIRECT(ADDRESS(ROW()+(0), COLUMN()+(-1), 1)), 2)</f>
        <v>5.09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0.245</v>
      </c>
      <c r="G13" s="12">
        <v>11.98</v>
      </c>
      <c r="H13" s="12">
        <f ca="1">ROUND(INDIRECT(ADDRESS(ROW()+(0), COLUMN()+(-2), 1))*INDIRECT(ADDRESS(ROW()+(0), COLUMN()+(-1), 1)), 2)</f>
        <v>2.94</v>
      </c>
    </row>
    <row r="14" spans="1:8" ht="13.5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1">
        <v>0.572</v>
      </c>
      <c r="G14" s="12">
        <v>119.32</v>
      </c>
      <c r="H14" s="12">
        <f ca="1">ROUND(INDIRECT(ADDRESS(ROW()+(0), COLUMN()+(-2), 1))*INDIRECT(ADDRESS(ROW()+(0), COLUMN()+(-1), 1)), 2)</f>
        <v>68.25</v>
      </c>
    </row>
    <row r="15" spans="1:8" ht="13.5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1">
        <v>0.572</v>
      </c>
      <c r="G15" s="12">
        <v>215.29</v>
      </c>
      <c r="H15" s="12">
        <f ca="1">ROUND(INDIRECT(ADDRESS(ROW()+(0), COLUMN()+(-2), 1))*INDIRECT(ADDRESS(ROW()+(0), COLUMN()+(-1), 1)), 2)</f>
        <v>123.15</v>
      </c>
    </row>
    <row r="16" spans="1:8" ht="13.50" thickBot="1" customHeight="1">
      <c r="A16" s="1" t="s">
        <v>30</v>
      </c>
      <c r="B16" s="1"/>
      <c r="C16" s="10" t="s">
        <v>31</v>
      </c>
      <c r="D16" s="10"/>
      <c r="E16" s="1" t="s">
        <v>32</v>
      </c>
      <c r="F16" s="13">
        <v>453.089</v>
      </c>
      <c r="G16" s="14">
        <v>2.1</v>
      </c>
      <c r="H16" s="14">
        <f ca="1">ROUND(INDIRECT(ADDRESS(ROW()+(0), COLUMN()+(-2), 1))*INDIRECT(ADDRESS(ROW()+(0), COLUMN()+(-1), 1)), 2)</f>
        <v>951.49</v>
      </c>
    </row>
    <row r="17" spans="1:8" ht="13.50" thickBot="1" customHeight="1">
      <c r="A17" s="15"/>
      <c r="B17" s="15"/>
      <c r="C17" s="15"/>
      <c r="D17" s="15"/>
      <c r="E17" s="15"/>
      <c r="F17" s="9" t="s">
        <v>33</v>
      </c>
      <c r="G17" s="9"/>
      <c r="H17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1820.28</v>
      </c>
    </row>
    <row r="18" spans="1:8" ht="13.50" thickBot="1" customHeight="1">
      <c r="A18" s="15">
        <v>2</v>
      </c>
      <c r="B18" s="15"/>
      <c r="C18" s="15"/>
      <c r="D18" s="15"/>
      <c r="E18" s="18" t="s">
        <v>34</v>
      </c>
      <c r="F18" s="18"/>
      <c r="G18" s="15"/>
      <c r="H18" s="15"/>
    </row>
    <row r="19" spans="1:8" ht="13.50" thickBot="1" customHeight="1">
      <c r="A19" s="1" t="s">
        <v>35</v>
      </c>
      <c r="B19" s="1"/>
      <c r="C19" s="10" t="s">
        <v>36</v>
      </c>
      <c r="D19" s="10"/>
      <c r="E19" s="1" t="s">
        <v>37</v>
      </c>
      <c r="F19" s="11">
        <v>0.333</v>
      </c>
      <c r="G19" s="12">
        <v>38.17</v>
      </c>
      <c r="H19" s="12">
        <f ca="1">ROUND(INDIRECT(ADDRESS(ROW()+(0), COLUMN()+(-2), 1))*INDIRECT(ADDRESS(ROW()+(0), COLUMN()+(-1), 1)), 2)</f>
        <v>12.71</v>
      </c>
    </row>
    <row r="20" spans="1:8" ht="13.50" thickBot="1" customHeight="1">
      <c r="A20" s="1" t="s">
        <v>38</v>
      </c>
      <c r="B20" s="1"/>
      <c r="C20" s="10" t="s">
        <v>39</v>
      </c>
      <c r="D20" s="10"/>
      <c r="E20" s="1" t="s">
        <v>40</v>
      </c>
      <c r="F20" s="13">
        <v>0.63</v>
      </c>
      <c r="G20" s="14">
        <v>25.18</v>
      </c>
      <c r="H20" s="14">
        <f ca="1">ROUND(INDIRECT(ADDRESS(ROW()+(0), COLUMN()+(-2), 1))*INDIRECT(ADDRESS(ROW()+(0), COLUMN()+(-1), 1)), 2)</f>
        <v>15.86</v>
      </c>
    </row>
    <row r="21" spans="1:8" ht="13.50" thickBot="1" customHeight="1">
      <c r="A21" s="15"/>
      <c r="B21" s="15"/>
      <c r="C21" s="15"/>
      <c r="D21" s="15"/>
      <c r="E21" s="15"/>
      <c r="F21" s="9" t="s">
        <v>41</v>
      </c>
      <c r="G21" s="9"/>
      <c r="H21" s="17">
        <f ca="1">ROUND(SUM(INDIRECT(ADDRESS(ROW()+(-1), COLUMN()+(0), 1)),INDIRECT(ADDRESS(ROW()+(-2), COLUMN()+(0), 1))), 2)</f>
        <v>28.57</v>
      </c>
    </row>
    <row r="22" spans="1:8" ht="13.50" thickBot="1" customHeight="1">
      <c r="A22" s="15">
        <v>3</v>
      </c>
      <c r="B22" s="15"/>
      <c r="C22" s="15"/>
      <c r="D22" s="15"/>
      <c r="E22" s="18" t="s">
        <v>42</v>
      </c>
      <c r="F22" s="18"/>
      <c r="G22" s="15"/>
      <c r="H22" s="15"/>
    </row>
    <row r="23" spans="1:8" ht="13.50" thickBot="1" customHeight="1">
      <c r="A23" s="1" t="s">
        <v>43</v>
      </c>
      <c r="B23" s="1"/>
      <c r="C23" s="10" t="s">
        <v>44</v>
      </c>
      <c r="D23" s="10"/>
      <c r="E23" s="1" t="s">
        <v>45</v>
      </c>
      <c r="F23" s="11">
        <v>0.592</v>
      </c>
      <c r="G23" s="12">
        <v>67.51</v>
      </c>
      <c r="H23" s="12">
        <f ca="1">ROUND(INDIRECT(ADDRESS(ROW()+(0), COLUMN()+(-2), 1))*INDIRECT(ADDRESS(ROW()+(0), COLUMN()+(-1), 1)), 2)</f>
        <v>39.97</v>
      </c>
    </row>
    <row r="24" spans="1:8" ht="13.50" thickBot="1" customHeight="1">
      <c r="A24" s="1" t="s">
        <v>46</v>
      </c>
      <c r="B24" s="1"/>
      <c r="C24" s="10" t="s">
        <v>47</v>
      </c>
      <c r="D24" s="10"/>
      <c r="E24" s="1" t="s">
        <v>48</v>
      </c>
      <c r="F24" s="11">
        <v>0.888</v>
      </c>
      <c r="G24" s="12">
        <v>50.43</v>
      </c>
      <c r="H24" s="12">
        <f ca="1">ROUND(INDIRECT(ADDRESS(ROW()+(0), COLUMN()+(-2), 1))*INDIRECT(ADDRESS(ROW()+(0), COLUMN()+(-1), 1)), 2)</f>
        <v>44.78</v>
      </c>
    </row>
    <row r="25" spans="1:8" ht="13.50" thickBot="1" customHeight="1">
      <c r="A25" s="1" t="s">
        <v>49</v>
      </c>
      <c r="B25" s="1"/>
      <c r="C25" s="10" t="s">
        <v>50</v>
      </c>
      <c r="D25" s="10"/>
      <c r="E25" s="1" t="s">
        <v>51</v>
      </c>
      <c r="F25" s="11">
        <v>1.197</v>
      </c>
      <c r="G25" s="12">
        <v>47.49</v>
      </c>
      <c r="H25" s="12">
        <f ca="1">ROUND(INDIRECT(ADDRESS(ROW()+(0), COLUMN()+(-2), 1))*INDIRECT(ADDRESS(ROW()+(0), COLUMN()+(-1), 1)), 2)</f>
        <v>56.85</v>
      </c>
    </row>
    <row r="26" spans="1:8" ht="13.50" thickBot="1" customHeight="1">
      <c r="A26" s="1" t="s">
        <v>52</v>
      </c>
      <c r="B26" s="1"/>
      <c r="C26" s="10" t="s">
        <v>53</v>
      </c>
      <c r="D26" s="10"/>
      <c r="E26" s="1" t="s">
        <v>54</v>
      </c>
      <c r="F26" s="11">
        <v>1.143</v>
      </c>
      <c r="G26" s="12">
        <v>46.72</v>
      </c>
      <c r="H26" s="12">
        <f ca="1">ROUND(INDIRECT(ADDRESS(ROW()+(0), COLUMN()+(-2), 1))*INDIRECT(ADDRESS(ROW()+(0), COLUMN()+(-1), 1)), 2)</f>
        <v>53.4</v>
      </c>
    </row>
    <row r="27" spans="1:8" ht="13.50" thickBot="1" customHeight="1">
      <c r="A27" s="1" t="s">
        <v>55</v>
      </c>
      <c r="B27" s="1"/>
      <c r="C27" s="10" t="s">
        <v>56</v>
      </c>
      <c r="D27" s="10"/>
      <c r="E27" s="1" t="s">
        <v>57</v>
      </c>
      <c r="F27" s="11">
        <v>0.381</v>
      </c>
      <c r="G27" s="12">
        <v>67.51</v>
      </c>
      <c r="H27" s="12">
        <f ca="1">ROUND(INDIRECT(ADDRESS(ROW()+(0), COLUMN()+(-2), 1))*INDIRECT(ADDRESS(ROW()+(0), COLUMN()+(-1), 1)), 2)</f>
        <v>25.72</v>
      </c>
    </row>
    <row r="28" spans="1:8" ht="13.50" thickBot="1" customHeight="1">
      <c r="A28" s="1" t="s">
        <v>58</v>
      </c>
      <c r="B28" s="1"/>
      <c r="C28" s="10" t="s">
        <v>59</v>
      </c>
      <c r="D28" s="10"/>
      <c r="E28" s="1" t="s">
        <v>60</v>
      </c>
      <c r="F28" s="13">
        <v>0.457</v>
      </c>
      <c r="G28" s="14">
        <v>50.43</v>
      </c>
      <c r="H28" s="14">
        <f ca="1">ROUND(INDIRECT(ADDRESS(ROW()+(0), COLUMN()+(-2), 1))*INDIRECT(ADDRESS(ROW()+(0), COLUMN()+(-1), 1)), 2)</f>
        <v>23.05</v>
      </c>
    </row>
    <row r="29" spans="1:8" ht="13.50" thickBot="1" customHeight="1">
      <c r="A29" s="15"/>
      <c r="B29" s="15"/>
      <c r="C29" s="15"/>
      <c r="D29" s="15"/>
      <c r="E29" s="15"/>
      <c r="F29" s="9" t="s">
        <v>61</v>
      </c>
      <c r="G29" s="9"/>
      <c r="H29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243.77</v>
      </c>
    </row>
    <row r="30" spans="1:8" ht="13.50" thickBot="1" customHeight="1">
      <c r="A30" s="15">
        <v>4</v>
      </c>
      <c r="B30" s="15"/>
      <c r="C30" s="15"/>
      <c r="D30" s="15"/>
      <c r="E30" s="18" t="s">
        <v>62</v>
      </c>
      <c r="F30" s="18"/>
      <c r="G30" s="15"/>
      <c r="H30" s="15"/>
    </row>
    <row r="31" spans="1:8" ht="13.50" thickBot="1" customHeight="1">
      <c r="A31" s="19"/>
      <c r="B31" s="19"/>
      <c r="C31" s="20" t="s">
        <v>63</v>
      </c>
      <c r="D31" s="20"/>
      <c r="E31" s="19" t="s">
        <v>64</v>
      </c>
      <c r="F31" s="13">
        <v>2</v>
      </c>
      <c r="G31" s="14">
        <f ca="1">ROUND(SUM(INDIRECT(ADDRESS(ROW()+(-2), COLUMN()+(1), 1)),INDIRECT(ADDRESS(ROW()+(-10), COLUMN()+(1), 1)),INDIRECT(ADDRESS(ROW()+(-14), COLUMN()+(1), 1))), 2)</f>
        <v>2092.62</v>
      </c>
      <c r="H31" s="14">
        <f ca="1">ROUND(INDIRECT(ADDRESS(ROW()+(0), COLUMN()+(-2), 1))*INDIRECT(ADDRESS(ROW()+(0), COLUMN()+(-1), 1))/100, 2)</f>
        <v>41.85</v>
      </c>
    </row>
    <row r="32" spans="1:8" ht="13.50" thickBot="1" customHeight="1">
      <c r="A32" s="21" t="s">
        <v>65</v>
      </c>
      <c r="B32" s="21"/>
      <c r="C32" s="22"/>
      <c r="D32" s="22"/>
      <c r="E32" s="23"/>
      <c r="F32" s="24" t="s">
        <v>66</v>
      </c>
      <c r="G32" s="25"/>
      <c r="H32" s="26">
        <f ca="1">ROUND(SUM(INDIRECT(ADDRESS(ROW()+(-1), COLUMN()+(0), 1)),INDIRECT(ADDRESS(ROW()+(-3), COLUMN()+(0), 1)),INDIRECT(ADDRESS(ROW()+(-11), COLUMN()+(0), 1)),INDIRECT(ADDRESS(ROW()+(-15), COLUMN()+(0), 1))), 2)</f>
        <v>2134.47</v>
      </c>
    </row>
  </sheetData>
  <mergeCells count="6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F17:G17"/>
    <mergeCell ref="A18:B18"/>
    <mergeCell ref="C18:D18"/>
    <mergeCell ref="E18:F18"/>
    <mergeCell ref="A19:B19"/>
    <mergeCell ref="C19:D19"/>
    <mergeCell ref="A20:B20"/>
    <mergeCell ref="C20:D20"/>
    <mergeCell ref="A21:B21"/>
    <mergeCell ref="C21:D21"/>
    <mergeCell ref="F21:G21"/>
    <mergeCell ref="A22:B22"/>
    <mergeCell ref="C22:D22"/>
    <mergeCell ref="E22:F22"/>
    <mergeCell ref="A23:B23"/>
    <mergeCell ref="C23:D23"/>
    <mergeCell ref="A24:B24"/>
    <mergeCell ref="C24:D24"/>
    <mergeCell ref="A25:B25"/>
    <mergeCell ref="C25:D25"/>
    <mergeCell ref="A26:B26"/>
    <mergeCell ref="C26:D26"/>
    <mergeCell ref="A27:B27"/>
    <mergeCell ref="C27:D27"/>
    <mergeCell ref="A28:B28"/>
    <mergeCell ref="C28:D28"/>
    <mergeCell ref="A29:B29"/>
    <mergeCell ref="C29:D29"/>
    <mergeCell ref="F29:G29"/>
    <mergeCell ref="A30:B30"/>
    <mergeCell ref="C30:D30"/>
    <mergeCell ref="E30:F30"/>
    <mergeCell ref="A31:B31"/>
    <mergeCell ref="C31:D31"/>
    <mergeCell ref="A32:E32"/>
    <mergeCell ref="F32:G32"/>
  </mergeCells>
  <pageMargins left="0.147638" right="0.147638" top="0.206693" bottom="0.206693" header="0.0" footer="0.0"/>
  <pageSetup paperSize="9" orientation="portrait"/>
  <rowBreaks count="0" manualBreakCount="0">
    </rowBreaks>
</worksheet>
</file>