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<sst xmlns="http://schemas.openxmlformats.org/spreadsheetml/2006/main" count="73" uniqueCount="73">
  <si>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</si>
  <si>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UAP010</t>
  </si>
  <si>
    <t xml:space="preserve">Ud</t>
  </si>
  <si>
    <t xml:space="preserve">Pozo de visita.</t>
  </si>
  <si>
    <r>
      <rPr>
        <sz val="8.25"/>
        <color rgb="FF000000"/>
        <rFont val="Arial"/>
        <family val="2"/>
      </rPr>
      <t xml:space="preserve">Pozo de visita, de 1,00 m de diámetro interior y de 1,6 m de altura útil interior, de mampostería de ladrillo cerámico macizo de 1 pie de espesor recibido con mortero de cemento, confeccionado en obra, dosificación 1:6, revoque y bruñido por el interior con mortero de cemento, confeccionado en obra, con aditivo hidrófugo, dosificación 1:3 y elementos prefabricados de concreto masivo, sobre solera de 25 cm de espesor de concreto reforzado f'c=280 kg/cm² (4000 psi), clase de exposición F0 S1 P1 C1, tamaño máximo del agregado 19 mm (3/4"), consistencia blanda ligeramente armada con electromalla, con cierre de tapa circular con bloqueo y marco de fundición carga de rotura 400 kN, instalado en calzadas de calles, incluyendo las peatonales, o zonas de estacionamiento para todo tipo de vehículos. El precio incluye los equipos y la maquinaria necesarios para el desplazamiento y la disposición en obra de los elementos, pero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</si>
  <si>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</si>
  <si>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</si>
  <si>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</si>
  <si>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</si>
  <si>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</si>
  <si>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</si>
  <si>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</si>
  <si>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mt10haf050HFi</t>
  </si>
  <si>
    <t xml:space="preserve">m³</t>
  </si>
  <si>
    <t xml:space="preserve">Concreto f'c=280 kg/cm² (4000 psi), clase de exposición F0 S1 P1 C1, tamaño máximo del agregado 19 mm (3/4"), consistencia blanda, premezclado, según ACI 318.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</si>
  <si>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</si>
  <si>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</si>
  <si>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</si>
  <si>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</si>
  <si>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</si>
  <si>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</si>
  <si>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</si>
  <si>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</si>
  <si>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</si>
  <si>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</si>
  <si>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</si>
  <si>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</si>
  <si>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</si>
  <si>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</si>
  <si>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</si>
  <si>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</si>
  <si>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</si>
  <si>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</si>
  <si>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</si>
  <si>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</si>
  <si>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</si>
  <si>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mt46phm010b</t>
  </si>
  <si>
    <t xml:space="preserve">Ud</t>
  </si>
  <si>
    <t xml:space="preserve">Anillo prefabricado de concreto masivo, con unión rígida machihembrada con junta de goma, de 100 cm de diámetro interior y 50 cm de altura, resistencia a compresión mayor de 250 kg/cm², para formación de pozo de visita.</t>
  </si>
  <si>
    <t xml:space="preserve">mt46phm020b</t>
  </si>
  <si>
    <t xml:space="preserve">Ud</t>
  </si>
  <si>
    <t xml:space="preserve">Cono asimétrico prefabricado de concreto masivo, con unión rígida machihembrada con junta de goma, de 100 a 60 cm de diámetro interior y 60 cm de altura, resistencia a compresión mayor de 250 kg/cm², para formación de pozo de visita.</t>
  </si>
  <si>
    <t xml:space="preserve">mt46thb110b</t>
  </si>
  <si>
    <t xml:space="preserve">kg</t>
  </si>
  <si>
    <t xml:space="preserve">Lubricante para unión con junta elástica, en pozos de visita prefabricados.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</si>
  <si>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</si>
  <si>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</si>
  <si>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</si>
  <si>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</si>
  <si>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</si>
  <si>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Escalón de polipropileno conformado en U, para pozo, de 330x160 mm, sección transversal de D=25 mm.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</si>
  <si>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</si>
  <si>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</si>
  <si>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</si>
  <si>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</si>
  <si>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</si>
  <si>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</si>
  <si>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</si>
  <si>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</si>
  <si>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</si>
  <si>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</si>
  <si>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</si>
  <si>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</si>
  <si>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</si>
  <si>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</si>
  <si>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</si>
  <si>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</si>
  <si>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</si>
  <si>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</si>
  <si>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</si>
  <si>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</si>
  <si>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303,82Q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</si>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</sst>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5.45" customWidth="1"/>
    <col min="5" max="5" width="14.79" customWidth="1"/>
    <col min="6" max="6" width="15.3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0.675</v>
      </c>
      <c r="F10" s="12">
        <v>1456.19</v>
      </c>
      <c r="G10" s="12">
        <f ca="1">ROUND(INDIRECT(ADDRESS(ROW()+(0), COLUMN()+(-2), 1))*INDIRECT(ADDRESS(ROW()+(0), COLUMN()+(-1), 1)), 2)</f>
        <v>982.93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2.25</v>
      </c>
      <c r="F11" s="12">
        <v>25.54</v>
      </c>
      <c r="G11" s="12">
        <f ca="1">ROUND(INDIRECT(ADDRESS(ROW()+(0), COLUMN()+(-2), 1))*INDIRECT(ADDRESS(ROW()+(0), COLUMN()+(-1), 1)), 2)</f>
        <v>57.47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0.466</v>
      </c>
      <c r="F12" s="12">
        <v>1517.03</v>
      </c>
      <c r="G12" s="12">
        <f ca="1">ROUND(INDIRECT(ADDRESS(ROW()+(0), COLUMN()+(-2), 1))*INDIRECT(ADDRESS(ROW()+(0), COLUMN()+(-1), 1)), 2)</f>
        <v>706.94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220</v>
      </c>
      <c r="F13" s="12">
        <v>4.5</v>
      </c>
      <c r="G13" s="12">
        <f ca="1">ROUND(INDIRECT(ADDRESS(ROW()+(0), COLUMN()+(-2), 1))*INDIRECT(ADDRESS(ROW()+(0), COLUMN()+(-1), 1)), 2)</f>
        <v>990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0.048</v>
      </c>
      <c r="F14" s="12">
        <v>11.92</v>
      </c>
      <c r="G14" s="12">
        <f ca="1">ROUND(INDIRECT(ADDRESS(ROW()+(0), COLUMN()+(-2), 1))*INDIRECT(ADDRESS(ROW()+(0), COLUMN()+(-1), 1)), 2)</f>
        <v>0.57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0.38</v>
      </c>
      <c r="F15" s="12">
        <v>162.52</v>
      </c>
      <c r="G15" s="12">
        <f ca="1">ROUND(INDIRECT(ADDRESS(ROW()+(0), COLUMN()+(-2), 1))*INDIRECT(ADDRESS(ROW()+(0), COLUMN()+(-1), 1)), 2)</f>
        <v>61.76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72.274</v>
      </c>
      <c r="F16" s="12">
        <v>2.09</v>
      </c>
      <c r="G16" s="12">
        <f ca="1">ROUND(INDIRECT(ADDRESS(ROW()+(0), COLUMN()+(-2), 1))*INDIRECT(ADDRESS(ROW()+(0), COLUMN()+(-1), 1)), 2)</f>
        <v>151.05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0.565</v>
      </c>
      <c r="F17" s="12">
        <v>9.54</v>
      </c>
      <c r="G17" s="12">
        <f ca="1">ROUND(INDIRECT(ADDRESS(ROW()+(0), COLUMN()+(-2), 1))*INDIRECT(ADDRESS(ROW()+(0), COLUMN()+(-1), 1)), 2)</f>
        <v>5.39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377.65</v>
      </c>
      <c r="G18" s="12">
        <f ca="1">ROUND(INDIRECT(ADDRESS(ROW()+(0), COLUMN()+(-2), 1))*INDIRECT(ADDRESS(ROW()+(0), COLUMN()+(-1), 1)), 2)</f>
        <v>377.65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533.42</v>
      </c>
      <c r="G19" s="12">
        <f ca="1">ROUND(INDIRECT(ADDRESS(ROW()+(0), COLUMN()+(-2), 1))*INDIRECT(ADDRESS(ROW()+(0), COLUMN()+(-1), 1)), 2)</f>
        <v>533.42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0.007</v>
      </c>
      <c r="F20" s="12">
        <v>26.83</v>
      </c>
      <c r="G20" s="12">
        <f ca="1">ROUND(INDIRECT(ADDRESS(ROW()+(0), COLUMN()+(-2), 1))*INDIRECT(ADDRESS(ROW()+(0), COLUMN()+(-1), 1)), 2)</f>
        <v>0.19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1096.99</v>
      </c>
      <c r="G21" s="12">
        <f ca="1">ROUND(INDIRECT(ADDRESS(ROW()+(0), COLUMN()+(-2), 1))*INDIRECT(ADDRESS(ROW()+(0), COLUMN()+(-1), 1)), 2)</f>
        <v>1096.99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3">
        <v>4</v>
      </c>
      <c r="F22" s="14">
        <v>44.36</v>
      </c>
      <c r="G22" s="14">
        <f ca="1">ROUND(INDIRECT(ADDRESS(ROW()+(0), COLUMN()+(-2), 1))*INDIRECT(ADDRESS(ROW()+(0), COLUMN()+(-1), 1)), 2)</f>
        <v>177.44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5141.8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0.232</v>
      </c>
      <c r="F25" s="12">
        <v>399.94</v>
      </c>
      <c r="G25" s="12">
        <f ca="1">ROUND(INDIRECT(ADDRESS(ROW()+(0), COLUMN()+(-2), 1))*INDIRECT(ADDRESS(ROW()+(0), COLUMN()+(-1), 1)), 2)</f>
        <v>92.79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0.194</v>
      </c>
      <c r="F26" s="14">
        <v>24.91</v>
      </c>
      <c r="G26" s="14">
        <f ca="1">ROUND(INDIRECT(ADDRESS(ROW()+(0), COLUMN()+(-2), 1))*INDIRECT(ADDRESS(ROW()+(0), COLUMN()+(-1), 1)), 2)</f>
        <v>4.83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1))), 2)</f>
        <v>97.62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7.615</v>
      </c>
      <c r="F29" s="12">
        <v>59.07</v>
      </c>
      <c r="G29" s="12">
        <f ca="1">ROUND(INDIRECT(ADDRESS(ROW()+(0), COLUMN()+(-2), 1))*INDIRECT(ADDRESS(ROW()+(0), COLUMN()+(-1), 1)), 2)</f>
        <v>449.82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6.067</v>
      </c>
      <c r="F30" s="14">
        <v>44.16</v>
      </c>
      <c r="G30" s="14">
        <f ca="1">ROUND(INDIRECT(ADDRESS(ROW()+(0), COLUMN()+(-2), 1))*INDIRECT(ADDRESS(ROW()+(0), COLUMN()+(-1), 1)), 2)</f>
        <v>267.92</v>
      </c>
    </row>
    <row r="31" spans="1:7" ht="13.50" thickBot="1" customHeight="1">
      <c r="A31" s="15"/>
      <c r="B31" s="15"/>
      <c r="C31" s="15"/>
      <c r="D31" s="15"/>
      <c r="E31" s="9" t="s">
        <v>67</v>
      </c>
      <c r="F31" s="9"/>
      <c r="G31" s="17">
        <f ca="1">ROUND(SUM(INDIRECT(ADDRESS(ROW()+(-1), COLUMN()+(0), 1)),INDIRECT(ADDRESS(ROW()+(-2), COLUMN()+(0), 1))), 2)</f>
        <v>717.74</v>
      </c>
    </row>
    <row r="32" spans="1:7" ht="13.50" thickBot="1" customHeight="1">
      <c r="A32" s="15">
        <v>4</v>
      </c>
      <c r="B32" s="15"/>
      <c r="C32" s="15"/>
      <c r="D32" s="18" t="s">
        <v>68</v>
      </c>
      <c r="E32" s="18"/>
      <c r="F32" s="15"/>
      <c r="G32" s="15"/>
    </row>
    <row r="33" spans="1:7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4">
        <f ca="1">ROUND(SUM(INDIRECT(ADDRESS(ROW()+(-2), COLUMN()+(1), 1)),INDIRECT(ADDRESS(ROW()+(-6), COLUMN()+(1), 1)),INDIRECT(ADDRESS(ROW()+(-10), COLUMN()+(1), 1))), 2)</f>
        <v>5957.16</v>
      </c>
      <c r="G33" s="14">
        <f ca="1">ROUND(INDIRECT(ADDRESS(ROW()+(0), COLUMN()+(-2), 1))*INDIRECT(ADDRESS(ROW()+(0), COLUMN()+(-1), 1))/100, 2)</f>
        <v>119.14</v>
      </c>
    </row>
    <row r="34" spans="1:7" ht="13.50" thickBot="1" customHeight="1">
      <c r="A34" s="21" t="s">
        <v>71</v>
      </c>
      <c r="B34" s="21"/>
      <c r="C34" s="22"/>
      <c r="D34" s="23"/>
      <c r="E34" s="24" t="s">
        <v>72</v>
      </c>
      <c r="F34" s="25"/>
      <c r="G34" s="26">
        <f ca="1">ROUND(SUM(INDIRECT(ADDRESS(ROW()+(-1), COLUMN()+(0), 1)),INDIRECT(ADDRESS(ROW()+(-3), COLUMN()+(0), 1)),INDIRECT(ADDRESS(ROW()+(-7), COLUMN()+(0), 1)),INDIRECT(ADDRESS(ROW()+(-11), COLUMN()+(0), 1))), 2)</f>
        <v>6076.3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