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<sst xmlns="http://schemas.openxmlformats.org/spreadsheetml/2006/main" count="32" uniqueCount="32">
  <si>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</si>
  <si>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QDF032</t>
  </si>
  <si>
    <t xml:space="preserve">Ud</t>
  </si>
  <si>
    <t xml:space="preserve">Encuentro de cubierta plana no transitable, no ventilada con sumidero. Impermeabilización con láminas de PVC.</t>
  </si>
  <si>
    <r>
      <rPr>
        <sz val="8.25"/>
        <color rgb="FF000000"/>
        <rFont val="Arial"/>
        <family val="2"/>
      </rPr>
      <t xml:space="preserve">Encuentro de cubierta plana no transitable, no ventilada, con grava, tipo invertida con sumidero de PVC, de salida vertical, de 80 mm de diámetro, con paragravillas de polietileno, fijado con soldadura termoplástica a la membrana impermeabilizante de PVC. El precio no incluye la membrana impermeabilizante de PVC.</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</si>
  <si>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</si>
  <si>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</si>
  <si>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</si>
  <si>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</si>
  <si>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</si>
  <si>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</si>
  <si>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</si>
  <si>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mt15dan100Da</t>
  </si>
  <si>
    <t xml:space="preserve">Ud</t>
  </si>
  <si>
    <t xml:space="preserve">Sumidero de PVC, de salida vertical, de 80 mm de diámetro, con paragravillas de polietileno.</t>
  </si>
  <si>
    <t xml:space="preserve">Subtotal materiales:</t>
  </si>
  <si>
    <t xml:space="preserve">Mano de obra</t>
  </si>
  <si>
    <t xml:space="preserve">mo029</t>
  </si>
  <si>
    <t xml:space="preserve">h</t>
  </si>
  <si>
    <t xml:space="preserve">Aplicador de membranas impermeabilizantes.</t>
  </si>
  <si>
    <t xml:space="preserve">mo067</t>
  </si>
  <si>
    <t xml:space="preserve">h</t>
  </si>
  <si>
    <t xml:space="preserve">Ayudante aplicador de membranas impermeabilizantes.</t>
  </si>
  <si>
    <t xml:space="preserve">mo008</t>
  </si>
  <si>
    <t xml:space="preserve">h</t>
  </si>
  <si>
    <t xml:space="preserve">Plomero.</t>
  </si>
  <si>
    <t xml:space="preserve">Subtotal mano de obra:</t>
  </si>
  <si>
    <t xml:space="preserve">Herramienta menor</t>
  </si>
  <si>
    <t xml:space="preserve">%</t>
  </si>
  <si>
    <t xml:space="preserve">Herramienta menor</t>
  </si>
  <si>
    <t xml:space="preserve">Coste de mantenimiento decenal: 58,18Q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</si>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</sst>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7.14" customWidth="1"/>
    <col min="4" max="4" width="73.27" customWidth="1"/>
    <col min="5" max="5" width="11.90" customWidth="1"/>
    <col min="6" max="6" width="12.07"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24.00" thickBot="1" customHeight="1">
      <c r="A10" s="1" t="s">
        <v>12</v>
      </c>
      <c r="B10" s="1"/>
      <c r="C10" s="10" t="s">
        <v>13</v>
      </c>
      <c r="D10" s="1" t="s">
        <v>14</v>
      </c>
      <c r="E10" s="12">
        <v>1</v>
      </c>
      <c r="F10" s="14">
        <v>139.94</v>
      </c>
      <c r="G10" s="14">
        <f ca="1">ROUND(INDIRECT(ADDRESS(ROW()+(0), COLUMN()+(-2), 1))*INDIRECT(ADDRESS(ROW()+(0), COLUMN()+(-1), 1)), 2)</f>
        <v>139.94</v>
      </c>
    </row>
    <row r="11" spans="1:7" ht="13.50" thickBot="1" customHeight="1">
      <c r="A11" s="15"/>
      <c r="B11" s="15"/>
      <c r="C11" s="15"/>
      <c r="D11" s="15"/>
      <c r="E11" s="9" t="s">
        <v>15</v>
      </c>
      <c r="F11" s="9"/>
      <c r="G11" s="17">
        <f ca="1">ROUND(SUM(INDIRECT(ADDRESS(ROW()+(-1), COLUMN()+(0), 1))), 2)</f>
        <v>139.94</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0.119</v>
      </c>
      <c r="F13" s="13">
        <v>59.07</v>
      </c>
      <c r="G13" s="13">
        <f ca="1">ROUND(INDIRECT(ADDRESS(ROW()+(0), COLUMN()+(-2), 1))*INDIRECT(ADDRESS(ROW()+(0), COLUMN()+(-1), 1)), 2)</f>
        <v>7.03</v>
      </c>
    </row>
    <row r="14" spans="1:7" ht="13.50" thickBot="1" customHeight="1">
      <c r="A14" s="1" t="s">
        <v>20</v>
      </c>
      <c r="B14" s="1"/>
      <c r="C14" s="10" t="s">
        <v>21</v>
      </c>
      <c r="D14" s="1" t="s">
        <v>22</v>
      </c>
      <c r="E14" s="11">
        <v>0.119</v>
      </c>
      <c r="F14" s="13">
        <v>44.16</v>
      </c>
      <c r="G14" s="13">
        <f ca="1">ROUND(INDIRECT(ADDRESS(ROW()+(0), COLUMN()+(-2), 1))*INDIRECT(ADDRESS(ROW()+(0), COLUMN()+(-1), 1)), 2)</f>
        <v>5.26</v>
      </c>
    </row>
    <row r="15" spans="1:7" ht="13.50" thickBot="1" customHeight="1">
      <c r="A15" s="1" t="s">
        <v>23</v>
      </c>
      <c r="B15" s="1"/>
      <c r="C15" s="10" t="s">
        <v>24</v>
      </c>
      <c r="D15" s="1" t="s">
        <v>25</v>
      </c>
      <c r="E15" s="12">
        <v>0.357</v>
      </c>
      <c r="F15" s="14">
        <v>60.7</v>
      </c>
      <c r="G15" s="14">
        <f ca="1">ROUND(INDIRECT(ADDRESS(ROW()+(0), COLUMN()+(-2), 1))*INDIRECT(ADDRESS(ROW()+(0), COLUMN()+(-1), 1)), 2)</f>
        <v>21.67</v>
      </c>
    </row>
    <row r="16" spans="1:7" ht="13.50" thickBot="1" customHeight="1">
      <c r="A16" s="15"/>
      <c r="B16" s="15"/>
      <c r="C16" s="15"/>
      <c r="D16" s="15"/>
      <c r="E16" s="9" t="s">
        <v>26</v>
      </c>
      <c r="F16" s="9"/>
      <c r="G16" s="17">
        <f ca="1">ROUND(SUM(INDIRECT(ADDRESS(ROW()+(-1), COLUMN()+(0), 1)),INDIRECT(ADDRESS(ROW()+(-2), COLUMN()+(0), 1)),INDIRECT(ADDRESS(ROW()+(-3), COLUMN()+(0), 1))), 2)</f>
        <v>33.96</v>
      </c>
    </row>
    <row r="17" spans="1:7" ht="13.50" thickBot="1" customHeight="1">
      <c r="A17" s="15">
        <v>3</v>
      </c>
      <c r="B17" s="15"/>
      <c r="C17" s="15"/>
      <c r="D17" s="18" t="s">
        <v>27</v>
      </c>
      <c r="E17" s="18"/>
      <c r="F17" s="15"/>
      <c r="G17" s="15"/>
    </row>
    <row r="18" spans="1:7" ht="13.50" thickBot="1" customHeight="1">
      <c r="A18" s="19"/>
      <c r="B18" s="19"/>
      <c r="C18" s="20" t="s">
        <v>28</v>
      </c>
      <c r="D18" s="19" t="s">
        <v>29</v>
      </c>
      <c r="E18" s="12">
        <v>2</v>
      </c>
      <c r="F18" s="14">
        <f ca="1">ROUND(SUM(INDIRECT(ADDRESS(ROW()+(-2), COLUMN()+(1), 1)),INDIRECT(ADDRESS(ROW()+(-7), COLUMN()+(1), 1))), 2)</f>
        <v>173.9</v>
      </c>
      <c r="G18" s="14">
        <f ca="1">ROUND(INDIRECT(ADDRESS(ROW()+(0), COLUMN()+(-2), 1))*INDIRECT(ADDRESS(ROW()+(0), COLUMN()+(-1), 1))/100, 2)</f>
        <v>3.48</v>
      </c>
    </row>
    <row r="19" spans="1:7" ht="13.50" thickBot="1" customHeight="1">
      <c r="A19" s="21" t="s">
        <v>30</v>
      </c>
      <c r="B19" s="21"/>
      <c r="C19" s="22"/>
      <c r="D19" s="23"/>
      <c r="E19" s="24" t="s">
        <v>31</v>
      </c>
      <c r="F19" s="25"/>
      <c r="G19" s="26">
        <f ca="1">ROUND(SUM(INDIRECT(ADDRESS(ROW()+(-1), COLUMN()+(0), 1)),INDIRECT(ADDRESS(ROW()+(-3), COLUMN()+(0), 1)),INDIRECT(ADDRESS(ROW()+(-8), COLUMN()+(0), 1))), 2)</f>
        <v>177.38</v>
      </c>
    </row>
  </sheetData>
  <mergeCells count="21">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