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<sst xmlns="http://schemas.openxmlformats.org/spreadsheetml/2006/main" count="49" uniqueCount="49">
  <si>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</si>
  <si>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QDF021</t>
  </si>
  <si>
    <t xml:space="preserve">m</t>
  </si>
  <si>
    <t xml:space="preserve">Encuentro de cubierta plana no transitable, no ventilada con paramento vertical. Impermeabilización con membranas de poliolefinas.</t>
  </si>
  <si>
    <r>
      <rPr>
        <sz val="8.25"/>
        <color rgb="FF000000"/>
        <rFont val="Arial"/>
        <family val="2"/>
      </rPr>
      <t xml:space="preserve">Encuentro de cubierta plana no transitable, no ventilada, ajardinada, tipo convencional, con módulo drenante con paramento vertical; mediante la realización de un retranqueo perimetral de más de 5 cm con respecto al paramento vertical y de más de 20 cm de altura sobre la protección de la cubierta, relleno con mortero de cemento, confeccionado en obra, dosificación 1:8 colocado sobre la impermeabilización formada por: banda de terminación para membrana impermeabilizante flexible tipo EVAC, de 480 mm de ancho, compuesta de una doble hoja de poliolefina termoplástica con acetato de vinil etileno, con ambas caras revestidas de fibras de poliéster no tejidas, de 0,8 mm de espesor y 625 g/m², fijada a la impermeabilización continua de la cubierta, con adhesivo cementoso mejorado C2 E. Incluso complementos de refuerzo en tratamiento de puntos singulares mediante el uso de piezas especiales para la resolución de ángulos internos y externos.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</si>
  <si>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</si>
  <si>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</si>
  <si>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</si>
  <si>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</si>
  <si>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</si>
  <si>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</si>
  <si>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</si>
  <si>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</si>
  <si>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</si>
  <si>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</si>
  <si>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mt15rev040dh</t>
  </si>
  <si>
    <t xml:space="preserve">m</t>
  </si>
  <si>
    <t xml:space="preserve">Banda de refuerzo para membrana impermeabilizante flexible tipo EVAC, de 480 mm de ancho, compuesta de una doble hoja de poliolefina termoplástica con acetato de vinil etileno, con ambas caras revestidas de fibras de poliéster no tejidas, de 0,8 mm de espesor y 625 g/m², suministrada en rollos de 30 m de longitud.</t>
  </si>
  <si>
    <t xml:space="preserve">mt08aaa010a</t>
  </si>
  <si>
    <t xml:space="preserve">m³</t>
  </si>
  <si>
    <t xml:space="preserve">Agua.</t>
  </si>
  <si>
    <t xml:space="preserve">mt01arg005a</t>
  </si>
  <si>
    <t xml:space="preserve">t</t>
  </si>
  <si>
    <t xml:space="preserve">Arena de cantera, para mortero preparado en obra.</t>
  </si>
  <si>
    <t xml:space="preserve">mt08cem000q</t>
  </si>
  <si>
    <t xml:space="preserve">kg</t>
  </si>
  <si>
    <t xml:space="preserve">Cemento gris en sacos.</t>
  </si>
  <si>
    <t xml:space="preserve">Subtotal materiales:</t>
  </si>
  <si>
    <t xml:space="preserve">Equipo y herramienta</t>
  </si>
  <si>
    <t xml:space="preserve">mq06hor010</t>
  </si>
  <si>
    <t xml:space="preserve">h</t>
  </si>
  <si>
    <t xml:space="preserve">Concretera mecánica eléctrica con una capacidad de amasado de 160 l.</t>
  </si>
  <si>
    <t xml:space="preserve">Subtotal equipo y herramienta:</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</si>
  <si>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</si>
  <si>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</si>
  <si>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</si>
  <si>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</si>
  <si>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</si>
  <si>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</si>
  <si>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</si>
  <si>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</si>
  <si>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</si>
  <si>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</si>
  <si>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</si>
  <si>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</si>
  <si>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</si>
  <si>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</si>
  <si>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39,81Q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</si>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</sst>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67.66" customWidth="1"/>
    <col min="5" max="5" width="14.96" customWidth="1"/>
    <col min="6" max="6" width="15.13" customWidth="1"/>
    <col min="7" max="7" width="10.0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1.2</v>
      </c>
      <c r="F10" s="12">
        <v>5.37</v>
      </c>
      <c r="G10" s="12">
        <f ca="1">ROUND(INDIRECT(ADDRESS(ROW()+(0), COLUMN()+(-2), 1))*INDIRECT(ADDRESS(ROW()+(0), COLUMN()+(-1), 1)), 2)</f>
        <v>6.44</v>
      </c>
    </row>
    <row r="11" spans="1:7" ht="55.50" thickBot="1" customHeight="1">
      <c r="A11" s="1" t="s">
        <v>15</v>
      </c>
      <c r="B11" s="1"/>
      <c r="C11" s="10" t="s">
        <v>16</v>
      </c>
      <c r="D11" s="1" t="s">
        <v>17</v>
      </c>
      <c r="E11" s="11">
        <v>1.15</v>
      </c>
      <c r="F11" s="12">
        <v>93.09</v>
      </c>
      <c r="G11" s="12">
        <f ca="1">ROUND(INDIRECT(ADDRESS(ROW()+(0), COLUMN()+(-2), 1))*INDIRECT(ADDRESS(ROW()+(0), COLUMN()+(-1), 1)), 2)</f>
        <v>107.05</v>
      </c>
    </row>
    <row r="12" spans="1:7" ht="13.50" thickBot="1" customHeight="1">
      <c r="A12" s="1" t="s">
        <v>18</v>
      </c>
      <c r="B12" s="1"/>
      <c r="C12" s="10" t="s">
        <v>19</v>
      </c>
      <c r="D12" s="1" t="s">
        <v>20</v>
      </c>
      <c r="E12" s="11">
        <v>0.006</v>
      </c>
      <c r="F12" s="12">
        <v>11.92</v>
      </c>
      <c r="G12" s="12">
        <f ca="1">ROUND(INDIRECT(ADDRESS(ROW()+(0), COLUMN()+(-2), 1))*INDIRECT(ADDRESS(ROW()+(0), COLUMN()+(-1), 1)), 2)</f>
        <v>0.07</v>
      </c>
    </row>
    <row r="13" spans="1:7" ht="13.50" thickBot="1" customHeight="1">
      <c r="A13" s="1" t="s">
        <v>21</v>
      </c>
      <c r="B13" s="1"/>
      <c r="C13" s="10" t="s">
        <v>22</v>
      </c>
      <c r="D13" s="1" t="s">
        <v>23</v>
      </c>
      <c r="E13" s="11">
        <v>0.021</v>
      </c>
      <c r="F13" s="12">
        <v>162.52</v>
      </c>
      <c r="G13" s="12">
        <f ca="1">ROUND(INDIRECT(ADDRESS(ROW()+(0), COLUMN()+(-2), 1))*INDIRECT(ADDRESS(ROW()+(0), COLUMN()+(-1), 1)), 2)</f>
        <v>3.41</v>
      </c>
    </row>
    <row r="14" spans="1:7" ht="13.50" thickBot="1" customHeight="1">
      <c r="A14" s="1" t="s">
        <v>24</v>
      </c>
      <c r="B14" s="1"/>
      <c r="C14" s="10" t="s">
        <v>25</v>
      </c>
      <c r="D14" s="1" t="s">
        <v>26</v>
      </c>
      <c r="E14" s="13">
        <v>2.368</v>
      </c>
      <c r="F14" s="14">
        <v>2.09</v>
      </c>
      <c r="G14" s="14">
        <f ca="1">ROUND(INDIRECT(ADDRESS(ROW()+(0), COLUMN()+(-2), 1))*INDIRECT(ADDRESS(ROW()+(0), COLUMN()+(-1), 1)), 2)</f>
        <v>4.95</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121.92</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0.015</v>
      </c>
      <c r="F17" s="14">
        <v>24.91</v>
      </c>
      <c r="G17" s="14">
        <f ca="1">ROUND(INDIRECT(ADDRESS(ROW()+(0), COLUMN()+(-2), 1))*INDIRECT(ADDRESS(ROW()+(0), COLUMN()+(-1), 1)), 2)</f>
        <v>0.37</v>
      </c>
    </row>
    <row r="18" spans="1:7" ht="13.50" thickBot="1" customHeight="1">
      <c r="A18" s="15"/>
      <c r="B18" s="15"/>
      <c r="C18" s="15"/>
      <c r="D18" s="15"/>
      <c r="E18" s="9" t="s">
        <v>32</v>
      </c>
      <c r="F18" s="9"/>
      <c r="G18" s="17">
        <f ca="1">ROUND(SUM(INDIRECT(ADDRESS(ROW()+(-1), COLUMN()+(0), 1))), 2)</f>
        <v>0.37</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0.119</v>
      </c>
      <c r="F20" s="12">
        <v>59.07</v>
      </c>
      <c r="G20" s="12">
        <f ca="1">ROUND(INDIRECT(ADDRESS(ROW()+(0), COLUMN()+(-2), 1))*INDIRECT(ADDRESS(ROW()+(0), COLUMN()+(-1), 1)), 2)</f>
        <v>7.03</v>
      </c>
    </row>
    <row r="21" spans="1:7" ht="13.50" thickBot="1" customHeight="1">
      <c r="A21" s="1" t="s">
        <v>37</v>
      </c>
      <c r="B21" s="1"/>
      <c r="C21" s="10" t="s">
        <v>38</v>
      </c>
      <c r="D21" s="1" t="s">
        <v>39</v>
      </c>
      <c r="E21" s="11">
        <v>0.119</v>
      </c>
      <c r="F21" s="12">
        <v>44.16</v>
      </c>
      <c r="G21" s="12">
        <f ca="1">ROUND(INDIRECT(ADDRESS(ROW()+(0), COLUMN()+(-2), 1))*INDIRECT(ADDRESS(ROW()+(0), COLUMN()+(-1), 1)), 2)</f>
        <v>5.26</v>
      </c>
    </row>
    <row r="22" spans="1:7" ht="13.50" thickBot="1" customHeight="1">
      <c r="A22" s="1" t="s">
        <v>40</v>
      </c>
      <c r="B22" s="1"/>
      <c r="C22" s="10" t="s">
        <v>41</v>
      </c>
      <c r="D22" s="1" t="s">
        <v>42</v>
      </c>
      <c r="E22" s="13">
        <v>0.113</v>
      </c>
      <c r="F22" s="14">
        <v>42.54</v>
      </c>
      <c r="G22" s="14">
        <f ca="1">ROUND(INDIRECT(ADDRESS(ROW()+(0), COLUMN()+(-2), 1))*INDIRECT(ADDRESS(ROW()+(0), COLUMN()+(-1), 1)), 2)</f>
        <v>4.81</v>
      </c>
    </row>
    <row r="23" spans="1:7" ht="13.50" thickBot="1" customHeight="1">
      <c r="A23" s="15"/>
      <c r="B23" s="15"/>
      <c r="C23" s="15"/>
      <c r="D23" s="15"/>
      <c r="E23" s="9" t="s">
        <v>43</v>
      </c>
      <c r="F23" s="9"/>
      <c r="G23" s="17">
        <f ca="1">ROUND(SUM(INDIRECT(ADDRESS(ROW()+(-1), COLUMN()+(0), 1)),INDIRECT(ADDRESS(ROW()+(-2), COLUMN()+(0), 1)),INDIRECT(ADDRESS(ROW()+(-3), COLUMN()+(0), 1))), 2)</f>
        <v>17.1</v>
      </c>
    </row>
    <row r="24" spans="1:7" ht="13.50" thickBot="1" customHeight="1">
      <c r="A24" s="15">
        <v>4</v>
      </c>
      <c r="B24" s="15"/>
      <c r="C24" s="15"/>
      <c r="D24" s="18" t="s">
        <v>44</v>
      </c>
      <c r="E24" s="18"/>
      <c r="F24" s="15"/>
      <c r="G24" s="15"/>
    </row>
    <row r="25" spans="1:7" ht="13.50" thickBot="1" customHeight="1">
      <c r="A25" s="19"/>
      <c r="B25" s="19"/>
      <c r="C25" s="20" t="s">
        <v>45</v>
      </c>
      <c r="D25" s="19" t="s">
        <v>46</v>
      </c>
      <c r="E25" s="13">
        <v>2</v>
      </c>
      <c r="F25" s="14">
        <f ca="1">ROUND(SUM(INDIRECT(ADDRESS(ROW()+(-2), COLUMN()+(1), 1)),INDIRECT(ADDRESS(ROW()+(-7), COLUMN()+(1), 1)),INDIRECT(ADDRESS(ROW()+(-10), COLUMN()+(1), 1))), 2)</f>
        <v>139.39</v>
      </c>
      <c r="G25" s="14">
        <f ca="1">ROUND(INDIRECT(ADDRESS(ROW()+(0), COLUMN()+(-2), 1))*INDIRECT(ADDRESS(ROW()+(0), COLUMN()+(-1), 1))/100, 2)</f>
        <v>2.79</v>
      </c>
    </row>
    <row r="26" spans="1:7" ht="13.50" thickBot="1" customHeight="1">
      <c r="A26" s="21" t="s">
        <v>47</v>
      </c>
      <c r="B26" s="21"/>
      <c r="C26" s="22"/>
      <c r="D26" s="23"/>
      <c r="E26" s="24" t="s">
        <v>48</v>
      </c>
      <c r="F26" s="25"/>
      <c r="G26" s="26">
        <f ca="1">ROUND(SUM(INDIRECT(ADDRESS(ROW()+(-1), COLUMN()+(0), 1)),INDIRECT(ADDRESS(ROW()+(-3), COLUMN()+(0), 1)),INDIRECT(ADDRESS(ROW()+(-8), COLUMN()+(0), 1)),INDIRECT(ADDRESS(ROW()+(-11), COLUMN()+(0), 1))), 2)</f>
        <v>142.18</v>
      </c>
    </row>
  </sheetData>
  <mergeCells count="30">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