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<sst xmlns="http://schemas.openxmlformats.org/spreadsheetml/2006/main" count="29" uniqueCount="29">
  <si>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</si>
  <si>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III011</t>
  </si>
  <si>
    <t xml:space="preserve">Ud</t>
  </si>
  <si>
    <t xml:space="preserve">Luminaria con lámpara LED, para garaje.</t>
  </si>
  <si>
    <r>
      <rPr>
        <sz val="8.25"/>
        <color rgb="FF000000"/>
        <rFont val="Arial"/>
        <family val="2"/>
      </rPr>
      <t xml:space="preserve">Luminaria con grados de protección IP65 e IK08, de 1575x160x110 mm, de 56 W, alimentación a 220/240 V y 50-60 Hz, con 2 lámparas LED, temperatura de color 3000 K, índice de deslumbramiento unificado menor de 19, índice de reproducción cromática mayor de 80, flujo luminoso 7856 lúmenes, difusor de policarbonato opal, cuerpo de ABS y reflector de lámina de acero, acabado pintado, de color blanco. Instalación en la superficie del techo en garaje.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</si>
  <si>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</si>
  <si>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</si>
  <si>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</si>
  <si>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</si>
  <si>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</si>
  <si>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</si>
  <si>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</si>
  <si>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mt34lgg012G</t>
  </si>
  <si>
    <t xml:space="preserve">Ud</t>
  </si>
  <si>
    <t xml:space="preserve">Luminaria con grados de protección IP65 e IK08, de 1575x160x110 mm, de 56 W, alimentación a 220/240 V y 50-60 Hz, con 2 lámparas LED, temperatura de color 3000 K, índice de deslumbramiento unificado menor de 19, índice de reproducción cromática mayor de 80, flujo luminoso 7856 lúmenes, difusor de policarbonato opal, cuerpo de ABS y reflector de lámina de acero, acabado pintado, de color blanco.</t>
  </si>
  <si>
    <t xml:space="preserve">Subtotal materiales:</t>
  </si>
  <si>
    <t xml:space="preserve">Mano de obra</t>
  </si>
  <si>
    <t xml:space="preserve">mo003</t>
  </si>
  <si>
    <t xml:space="preserve">h</t>
  </si>
  <si>
    <t xml:space="preserve">Electricista.</t>
  </si>
  <si>
    <t xml:space="preserve">mo102</t>
  </si>
  <si>
    <t xml:space="preserve">h</t>
  </si>
  <si>
    <t xml:space="preserve">Ayudante de electricista.</t>
  </si>
  <si>
    <t xml:space="preserve">Subtotal mano de obra:</t>
  </si>
  <si>
    <t xml:space="preserve">Herramienta menor</t>
  </si>
  <si>
    <t xml:space="preserve">%</t>
  </si>
  <si>
    <t xml:space="preserve">Herramienta menor</t>
  </si>
  <si>
    <t xml:space="preserve">Coste de mantenimiento decenal: 978,43Q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</si>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</sst>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6.12" customWidth="1"/>
    <col min="3" max="3" width="7.65" customWidth="1"/>
    <col min="4" max="4" width="73.27" customWidth="1"/>
    <col min="5" max="5" width="11.05" customWidth="1"/>
    <col min="6" max="6" width="12.92"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2">
        <v>1</v>
      </c>
      <c r="F10" s="14">
        <v>1704.91</v>
      </c>
      <c r="G10" s="14">
        <f ca="1">ROUND(INDIRECT(ADDRESS(ROW()+(0), COLUMN()+(-2), 1))*INDIRECT(ADDRESS(ROW()+(0), COLUMN()+(-1), 1)), 2)</f>
        <v>1704.91</v>
      </c>
    </row>
    <row r="11" spans="1:7" ht="13.50" thickBot="1" customHeight="1">
      <c r="A11" s="15"/>
      <c r="B11" s="15"/>
      <c r="C11" s="15"/>
      <c r="D11" s="15"/>
      <c r="E11" s="9" t="s">
        <v>15</v>
      </c>
      <c r="F11" s="9"/>
      <c r="G11" s="17">
        <f ca="1">ROUND(SUM(INDIRECT(ADDRESS(ROW()+(-1), COLUMN()+(0), 1))), 2)</f>
        <v>1704.91</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0.374</v>
      </c>
      <c r="F13" s="13">
        <v>60.7</v>
      </c>
      <c r="G13" s="13">
        <f ca="1">ROUND(INDIRECT(ADDRESS(ROW()+(0), COLUMN()+(-2), 1))*INDIRECT(ADDRESS(ROW()+(0), COLUMN()+(-1), 1)), 2)</f>
        <v>22.7</v>
      </c>
    </row>
    <row r="14" spans="1:7" ht="13.50" thickBot="1" customHeight="1">
      <c r="A14" s="1" t="s">
        <v>20</v>
      </c>
      <c r="B14" s="1"/>
      <c r="C14" s="10" t="s">
        <v>21</v>
      </c>
      <c r="D14" s="1" t="s">
        <v>22</v>
      </c>
      <c r="E14" s="12">
        <v>0.374</v>
      </c>
      <c r="F14" s="14">
        <v>44.07</v>
      </c>
      <c r="G14" s="14">
        <f ca="1">ROUND(INDIRECT(ADDRESS(ROW()+(0), COLUMN()+(-2), 1))*INDIRECT(ADDRESS(ROW()+(0), COLUMN()+(-1), 1)), 2)</f>
        <v>16.48</v>
      </c>
    </row>
    <row r="15" spans="1:7" ht="13.50" thickBot="1" customHeight="1">
      <c r="A15" s="15"/>
      <c r="B15" s="15"/>
      <c r="C15" s="15"/>
      <c r="D15" s="15"/>
      <c r="E15" s="9" t="s">
        <v>23</v>
      </c>
      <c r="F15" s="9"/>
      <c r="G15" s="17">
        <f ca="1">ROUND(SUM(INDIRECT(ADDRESS(ROW()+(-1), COLUMN()+(0), 1)),INDIRECT(ADDRESS(ROW()+(-2), COLUMN()+(0), 1))), 2)</f>
        <v>39.18</v>
      </c>
    </row>
    <row r="16" spans="1:7" ht="13.50" thickBot="1" customHeight="1">
      <c r="A16" s="15">
        <v>3</v>
      </c>
      <c r="B16" s="15"/>
      <c r="C16" s="15"/>
      <c r="D16" s="18" t="s">
        <v>24</v>
      </c>
      <c r="E16" s="18"/>
      <c r="F16" s="15"/>
      <c r="G16" s="15"/>
    </row>
    <row r="17" spans="1:7" ht="13.50" thickBot="1" customHeight="1">
      <c r="A17" s="19"/>
      <c r="B17" s="19"/>
      <c r="C17" s="20" t="s">
        <v>25</v>
      </c>
      <c r="D17" s="19" t="s">
        <v>26</v>
      </c>
      <c r="E17" s="12">
        <v>2</v>
      </c>
      <c r="F17" s="14">
        <f ca="1">ROUND(SUM(INDIRECT(ADDRESS(ROW()+(-2), COLUMN()+(1), 1)),INDIRECT(ADDRESS(ROW()+(-6), COLUMN()+(1), 1))), 2)</f>
        <v>1744.09</v>
      </c>
      <c r="G17" s="14">
        <f ca="1">ROUND(INDIRECT(ADDRESS(ROW()+(0), COLUMN()+(-2), 1))*INDIRECT(ADDRESS(ROW()+(0), COLUMN()+(-1), 1))/100, 2)</f>
        <v>34.88</v>
      </c>
    </row>
    <row r="18" spans="1:7" ht="13.50" thickBot="1" customHeight="1">
      <c r="A18" s="21" t="s">
        <v>27</v>
      </c>
      <c r="B18" s="21"/>
      <c r="C18" s="22"/>
      <c r="D18" s="23"/>
      <c r="E18" s="24" t="s">
        <v>28</v>
      </c>
      <c r="F18" s="25"/>
      <c r="G18" s="26">
        <f ca="1">ROUND(SUM(INDIRECT(ADDRESS(ROW()+(-1), COLUMN()+(0), 1)),INDIRECT(ADDRESS(ROW()+(-3), COLUMN()+(0), 1)),INDIRECT(ADDRESS(ROW()+(-7), COLUMN()+(0), 1))), 2)</f>
        <v>1778.97</v>
      </c>
    </row>
  </sheetData>
  <mergeCells count="20">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E15:F15"/>
    <mergeCell ref="A16:B16"/>
    <mergeCell ref="D16:E16"/>
    <mergeCell ref="A17:B17"/>
    <mergeCell ref="A18:D18"/>
    <mergeCell ref="E18:F18"/>
  </mergeCells>
  <pageMargins left="0.147638" right="0.147638" top="0.206693" bottom="0.206693" header="0.0" footer="0.0"/>
  <pageSetup paperSize="9" orientation="portrait"/>
  <rowBreaks count="0" manualBreakCount="0">
    </rowBreaks>
</worksheet>
</file>