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<sst xmlns="http://schemas.openxmlformats.org/spreadsheetml/2006/main" count="29" uniqueCount="29">
  <si>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</si>
  <si>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IGL100</t>
  </si>
  <si>
    <t xml:space="preserve">Ud</t>
  </si>
  <si>
    <t xml:space="preserve">Detector de gas, autónomo.</t>
  </si>
  <si>
    <r>
      <rPr>
        <sz val="8.25"/>
        <color rgb="FF000000"/>
        <rFont val="Arial"/>
        <family val="2"/>
      </rPr>
      <t xml:space="preserve">Detector de gas, autónomo, para interior, alimentación a 230 V, de 111x70x42 mm, detecta la presencia de gases tóxicos y explosivos, tales como gases licuados del petróleo (GLP) y gas natural, y de humos procedentes de incendios, con carcasa de ABS, leds que indican el estado de funcionamiento, señal óptica intermitente en caso de alarma, relé de salida de 12 Vcc, relé con contactos libres de tensión, con posibilidad de reseteado manual o automático, temperatura de trabajo entre -15°C y 50°C, área de cobertura máxima de 25 m². Incluso elementos de fijación.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</si>
  <si>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</si>
  <si>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</si>
  <si>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</si>
  <si>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</si>
  <si>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</si>
  <si>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</si>
  <si>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</si>
  <si>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mt41die100a</t>
  </si>
  <si>
    <t xml:space="preserve">Ud</t>
  </si>
  <si>
    <t xml:space="preserve">Detector de gas, autónomo, para interior, alimentación a 230 V, de 111x70x42 mm, detecta la presencia de gases tóxicos y explosivos, tales como gases licuados del petróleo (GLP) y gas natural, y de humos procedentes de incendios, con carcasa de ABS, leds que indican el estado de funcionamiento, señal óptica intermitente en caso de alarma, relé de salida de 12 Vcc, relé con contactos libres de tensión, con posibilidad de reseteado manual o automático, temperatura de trabajo entre -15°C y 50°C, área de cobertura máxima de 25 m², con elementos de fijación.</t>
  </si>
  <si>
    <t xml:space="preserve">Subtotal materiales:</t>
  </si>
  <si>
    <t xml:space="preserve">Mano de obra</t>
  </si>
  <si>
    <t xml:space="preserve">mo006</t>
  </si>
  <si>
    <t xml:space="preserve">h</t>
  </si>
  <si>
    <t xml:space="preserve">Instalador de redes y equipos de detección y seguridad.</t>
  </si>
  <si>
    <t xml:space="preserve">mo105</t>
  </si>
  <si>
    <t xml:space="preserve">h</t>
  </si>
  <si>
    <t xml:space="preserve">Ayudante instalador de redes y equipos de detección y seguridad.</t>
  </si>
  <si>
    <t xml:space="preserve">Subtotal mano de obra:</t>
  </si>
  <si>
    <t xml:space="preserve">Herramienta menor</t>
  </si>
  <si>
    <t xml:space="preserve">%</t>
  </si>
  <si>
    <t xml:space="preserve">Herramienta menor</t>
  </si>
  <si>
    <t xml:space="preserve">Coste de mantenimiento decenal: 425,75Q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</si>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</sst>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87" customWidth="1"/>
    <col min="4" max="4" width="5.78" customWidth="1"/>
    <col min="5" max="5" width="75.14"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2">
        <v>1</v>
      </c>
      <c r="G10" s="14">
        <v>993.55</v>
      </c>
      <c r="H10" s="14">
        <f ca="1">ROUND(INDIRECT(ADDRESS(ROW()+(0), COLUMN()+(-2), 1))*INDIRECT(ADDRESS(ROW()+(0), COLUMN()+(-1), 1)), 2)</f>
        <v>993.55</v>
      </c>
    </row>
    <row r="11" spans="1:8" ht="13.50" thickBot="1" customHeight="1">
      <c r="A11" s="15"/>
      <c r="B11" s="15"/>
      <c r="C11" s="15"/>
      <c r="D11" s="15"/>
      <c r="E11" s="15"/>
      <c r="F11" s="9" t="s">
        <v>15</v>
      </c>
      <c r="G11" s="9"/>
      <c r="H11" s="17">
        <f ca="1">ROUND(SUM(INDIRECT(ADDRESS(ROW()+(-1), COLUMN()+(0), 1))), 2)</f>
        <v>993.55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0.234</v>
      </c>
      <c r="G13" s="13">
        <v>60.7</v>
      </c>
      <c r="H13" s="13">
        <f ca="1">ROUND(INDIRECT(ADDRESS(ROW()+(0), COLUMN()+(-2), 1))*INDIRECT(ADDRESS(ROW()+(0), COLUMN()+(-1), 1)), 2)</f>
        <v>14.2</v>
      </c>
    </row>
    <row r="14" spans="1:8" ht="13.50" thickBot="1" customHeight="1">
      <c r="A14" s="1" t="s">
        <v>20</v>
      </c>
      <c r="B14" s="1"/>
      <c r="C14" s="10" t="s">
        <v>21</v>
      </c>
      <c r="D14" s="10"/>
      <c r="E14" s="1" t="s">
        <v>22</v>
      </c>
      <c r="F14" s="12">
        <v>0.234</v>
      </c>
      <c r="G14" s="14">
        <v>44.07</v>
      </c>
      <c r="H14" s="14">
        <f ca="1">ROUND(INDIRECT(ADDRESS(ROW()+(0), COLUMN()+(-2), 1))*INDIRECT(ADDRESS(ROW()+(0), COLUMN()+(-1), 1)), 2)</f>
        <v>10.31</v>
      </c>
    </row>
    <row r="15" spans="1:8" ht="13.50" thickBot="1" customHeight="1">
      <c r="A15" s="15"/>
      <c r="B15" s="15"/>
      <c r="C15" s="15"/>
      <c r="D15" s="15"/>
      <c r="E15" s="15"/>
      <c r="F15" s="9" t="s">
        <v>23</v>
      </c>
      <c r="G15" s="9"/>
      <c r="H15" s="17">
        <f ca="1">ROUND(SUM(INDIRECT(ADDRESS(ROW()+(-1), COLUMN()+(0), 1)),INDIRECT(ADDRESS(ROW()+(-2), COLUMN()+(0), 1))), 2)</f>
        <v>24.51</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1018.06</v>
      </c>
      <c r="H17" s="14">
        <f ca="1">ROUND(INDIRECT(ADDRESS(ROW()+(0), COLUMN()+(-2), 1))*INDIRECT(ADDRESS(ROW()+(0), COLUMN()+(-1), 1))/100, 2)</f>
        <v>20.36</v>
      </c>
    </row>
    <row r="18" spans="1:8" ht="13.50" thickBot="1" customHeight="1">
      <c r="A18" s="21" t="s">
        <v>27</v>
      </c>
      <c r="B18" s="21"/>
      <c r="C18" s="22"/>
      <c r="D18" s="22"/>
      <c r="E18" s="23"/>
      <c r="F18" s="24" t="s">
        <v>28</v>
      </c>
      <c r="G18" s="25"/>
      <c r="H18" s="26">
        <f ca="1">ROUND(SUM(INDIRECT(ADDRESS(ROW()+(-1), COLUMN()+(0), 1)),INDIRECT(ADDRESS(ROW()+(-3), COLUMN()+(0), 1)),INDIRECT(ADDRESS(ROW()+(-7), COLUMN()+(0), 1))), 2)</f>
        <v>1038.42</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