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<sst xmlns="http://schemas.openxmlformats.org/spreadsheetml/2006/main" count="64" uniqueCount="64">
  <si>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</si>
  <si>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IEP022</t>
  </si>
  <si>
    <t xml:space="preserve">Ud</t>
  </si>
  <si>
    <t xml:space="preserve">Toma de tierra con placa.</t>
  </si>
  <si>
    <r>
      <rPr>
        <sz val="8.25"/>
        <color rgb="FF000000"/>
        <rFont val="Arial"/>
        <family val="2"/>
      </rPr>
      <t xml:space="preserve">Toma de tierra con placa de cobre electrolítico puro de 1000x500x2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</si>
  <si>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</si>
  <si>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</si>
  <si>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</si>
  <si>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</si>
  <si>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</si>
  <si>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</si>
  <si>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</si>
  <si>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mt35tte020e</t>
  </si>
  <si>
    <t xml:space="preserve">Ud</t>
  </si>
  <si>
    <t xml:space="preserve">Placa de cobre electrolítico puro para toma de tierra, de 1000x500x2 mm, con borne de unión.</t>
  </si>
  <si>
    <t xml:space="preserve">mt41pca010a</t>
  </si>
  <si>
    <t xml:space="preserve">m</t>
  </si>
  <si>
    <t xml:space="preserve">Pletina conductora de cobre estañado, desnuda, de 30x2 mm.</t>
  </si>
  <si>
    <t xml:space="preserve">mt35tta010</t>
  </si>
  <si>
    <t xml:space="preserve">Ud</t>
  </si>
  <si>
    <t xml:space="preserve">Caja de registro de polipropileno para toma de tierra, de 300x300 mm, con tapa de registro.</t>
  </si>
  <si>
    <t xml:space="preserve">mt35tta030</t>
  </si>
  <si>
    <t xml:space="preserve">Ud</t>
  </si>
  <si>
    <t xml:space="preserve">Puente para comprobación de puesta a tierra de la instalación eléctrica.</t>
  </si>
  <si>
    <t xml:space="preserve">mt35tta060</t>
  </si>
  <si>
    <t xml:space="preserve">Ud</t>
  </si>
  <si>
    <t xml:space="preserve">Saco de 5 kg de sales minerales para la mejora de la conductividad de puestas a tierra.</t>
  </si>
  <si>
    <t xml:space="preserve">mt35www020</t>
  </si>
  <si>
    <t xml:space="preserve">Ud</t>
  </si>
  <si>
    <t xml:space="preserve">Material auxiliar para instalaciones de toma de tierra.</t>
  </si>
  <si>
    <t xml:space="preserve">Subtotal materiales:</t>
  </si>
  <si>
    <t xml:space="preserve">Equipo y herramienta</t>
  </si>
  <si>
    <t xml:space="preserve">mq01ret020b</t>
  </si>
  <si>
    <t xml:space="preserve">h</t>
  </si>
  <si>
    <t xml:space="preserve">Retrocargadora sobre neumáticos, de 70 kW.</t>
  </si>
  <si>
    <t xml:space="preserve">mq04dua020b</t>
  </si>
  <si>
    <t xml:space="preserve">h</t>
  </si>
  <si>
    <t xml:space="preserve">Dumper de descarga frontal de 2 t de carga útil.</t>
  </si>
  <si>
    <t xml:space="preserve">mq02rod010d</t>
  </si>
  <si>
    <t xml:space="preserve">h</t>
  </si>
  <si>
    <t xml:space="preserve">Bandeja vibrante de guiado manual, de 300 kg, ancho de trabajo 70 cm, reversible.</t>
  </si>
  <si>
    <t xml:space="preserve">mq02cia020j</t>
  </si>
  <si>
    <t xml:space="preserve">h</t>
  </si>
  <si>
    <t xml:space="preserve">Camión cisterna, de 8 m³ de capacidad.</t>
  </si>
  <si>
    <t xml:space="preserve">mq04cab010c</t>
  </si>
  <si>
    <t xml:space="preserve">h</t>
  </si>
  <si>
    <t xml:space="preserve">Camión basculante de 12 t de carga, de 162 kW.</t>
  </si>
  <si>
    <t xml:space="preserve">Subtotal equipo y herramienta: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</si>
  <si>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</si>
  <si>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</si>
  <si>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</si>
  <si>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</si>
  <si>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</si>
  <si>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</si>
  <si>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</si>
  <si>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</si>
  <si>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</si>
  <si>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</si>
  <si>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</si>
  <si>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</si>
  <si>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</si>
  <si>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</si>
  <si>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123,90Q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</si>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</sst>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65.79" customWidth="1"/>
    <col min="5" max="5" width="14.11" customWidth="1"/>
    <col min="6" max="6" width="15.9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3974.66</v>
      </c>
      <c r="G10" s="12">
        <f ca="1">ROUND(INDIRECT(ADDRESS(ROW()+(0), COLUMN()+(-2), 1))*INDIRECT(ADDRESS(ROW()+(0), COLUMN()+(-1), 1)), 2)</f>
        <v>3974.66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595.75</v>
      </c>
      <c r="G11" s="12">
        <f ca="1">ROUND(INDIRECT(ADDRESS(ROW()+(0), COLUMN()+(-2), 1))*INDIRECT(ADDRESS(ROW()+(0), COLUMN()+(-1), 1)), 2)</f>
        <v>595.75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821.12</v>
      </c>
      <c r="G12" s="12">
        <f ca="1">ROUND(INDIRECT(ADDRESS(ROW()+(0), COLUMN()+(-2), 1))*INDIRECT(ADDRESS(ROW()+(0), COLUMN()+(-1), 1)), 2)</f>
        <v>821.12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510.43</v>
      </c>
      <c r="G13" s="12">
        <f ca="1">ROUND(INDIRECT(ADDRESS(ROW()+(0), COLUMN()+(-2), 1))*INDIRECT(ADDRESS(ROW()+(0), COLUMN()+(-1), 1)), 2)</f>
        <v>510.43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2</v>
      </c>
      <c r="F14" s="12">
        <v>38.84</v>
      </c>
      <c r="G14" s="12">
        <f ca="1">ROUND(INDIRECT(ADDRESS(ROW()+(0), COLUMN()+(-2), 1))*INDIRECT(ADDRESS(ROW()+(0), COLUMN()+(-1), 1)), 2)</f>
        <v>77.68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12.76</v>
      </c>
      <c r="G15" s="14">
        <f ca="1">ROUND(INDIRECT(ADDRESS(ROW()+(0), COLUMN()+(-2), 1))*INDIRECT(ADDRESS(ROW()+(0), COLUMN()+(-1), 1)), 2)</f>
        <v>12.76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5992.4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0.068</v>
      </c>
      <c r="F18" s="12">
        <v>295.37</v>
      </c>
      <c r="G18" s="12">
        <f ca="1">ROUND(INDIRECT(ADDRESS(ROW()+(0), COLUMN()+(-2), 1))*INDIRECT(ADDRESS(ROW()+(0), COLUMN()+(-1), 1)), 2)</f>
        <v>20.09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0.088</v>
      </c>
      <c r="F19" s="12">
        <v>74.97</v>
      </c>
      <c r="G19" s="12">
        <f ca="1">ROUND(INDIRECT(ADDRESS(ROW()+(0), COLUMN()+(-2), 1))*INDIRECT(ADDRESS(ROW()+(0), COLUMN()+(-1), 1)), 2)</f>
        <v>6.6</v>
      </c>
    </row>
    <row r="20" spans="1:7" ht="24.00" thickBot="1" customHeight="1">
      <c r="A20" s="1" t="s">
        <v>38</v>
      </c>
      <c r="B20" s="1"/>
      <c r="C20" s="10" t="s">
        <v>39</v>
      </c>
      <c r="D20" s="1" t="s">
        <v>40</v>
      </c>
      <c r="E20" s="11">
        <v>0.132</v>
      </c>
      <c r="F20" s="12">
        <v>51.68</v>
      </c>
      <c r="G20" s="12">
        <f ca="1">ROUND(INDIRECT(ADDRESS(ROW()+(0), COLUMN()+(-2), 1))*INDIRECT(ADDRESS(ROW()+(0), COLUMN()+(-1), 1)), 2)</f>
        <v>6.82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0.009</v>
      </c>
      <c r="F21" s="12">
        <v>858.61</v>
      </c>
      <c r="G21" s="12">
        <f ca="1">ROUND(INDIRECT(ADDRESS(ROW()+(0), COLUMN()+(-2), 1))*INDIRECT(ADDRESS(ROW()+(0), COLUMN()+(-1), 1)), 2)</f>
        <v>7.73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3">
        <v>0.013</v>
      </c>
      <c r="F22" s="14">
        <v>324.89</v>
      </c>
      <c r="G22" s="14">
        <f ca="1">ROUND(INDIRECT(ADDRESS(ROW()+(0), COLUMN()+(-2), 1))*INDIRECT(ADDRESS(ROW()+(0), COLUMN()+(-1), 1)), 2)</f>
        <v>4.22</v>
      </c>
    </row>
    <row r="23" spans="1:7" ht="13.50" thickBot="1" customHeight="1">
      <c r="A23" s="15"/>
      <c r="B23" s="15"/>
      <c r="C23" s="15"/>
      <c r="D23" s="15"/>
      <c r="E23" s="9" t="s">
        <v>47</v>
      </c>
      <c r="F23" s="9"/>
      <c r="G23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45.46</v>
      </c>
    </row>
    <row r="24" spans="1:7" ht="13.50" thickBot="1" customHeight="1">
      <c r="A24" s="15">
        <v>3</v>
      </c>
      <c r="B24" s="15"/>
      <c r="C24" s="15"/>
      <c r="D24" s="18" t="s">
        <v>48</v>
      </c>
      <c r="E24" s="18"/>
      <c r="F24" s="15"/>
      <c r="G24" s="15"/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0.291</v>
      </c>
      <c r="F25" s="12">
        <v>60.7</v>
      </c>
      <c r="G25" s="12">
        <f ca="1">ROUND(INDIRECT(ADDRESS(ROW()+(0), COLUMN()+(-2), 1))*INDIRECT(ADDRESS(ROW()+(0), COLUMN()+(-1), 1)), 2)</f>
        <v>17.66</v>
      </c>
    </row>
    <row r="26" spans="1:7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0.291</v>
      </c>
      <c r="F26" s="12">
        <v>44.07</v>
      </c>
      <c r="G26" s="12">
        <f ca="1">ROUND(INDIRECT(ADDRESS(ROW()+(0), COLUMN()+(-2), 1))*INDIRECT(ADDRESS(ROW()+(0), COLUMN()+(-1), 1)), 2)</f>
        <v>12.82</v>
      </c>
    </row>
    <row r="27" spans="1:7" ht="13.50" thickBot="1" customHeight="1">
      <c r="A27" s="1" t="s">
        <v>55</v>
      </c>
      <c r="B27" s="1"/>
      <c r="C27" s="10" t="s">
        <v>56</v>
      </c>
      <c r="D27" s="1" t="s">
        <v>57</v>
      </c>
      <c r="E27" s="13">
        <v>0.117</v>
      </c>
      <c r="F27" s="14">
        <v>42.54</v>
      </c>
      <c r="G27" s="14">
        <f ca="1">ROUND(INDIRECT(ADDRESS(ROW()+(0), COLUMN()+(-2), 1))*INDIRECT(ADDRESS(ROW()+(0), COLUMN()+(-1), 1)), 2)</f>
        <v>4.98</v>
      </c>
    </row>
    <row r="28" spans="1:7" ht="13.50" thickBot="1" customHeight="1">
      <c r="A28" s="15"/>
      <c r="B28" s="15"/>
      <c r="C28" s="15"/>
      <c r="D28" s="15"/>
      <c r="E28" s="9" t="s">
        <v>58</v>
      </c>
      <c r="F28" s="9"/>
      <c r="G28" s="17">
        <f ca="1">ROUND(SUM(INDIRECT(ADDRESS(ROW()+(-1), COLUMN()+(0), 1)),INDIRECT(ADDRESS(ROW()+(-2), COLUMN()+(0), 1)),INDIRECT(ADDRESS(ROW()+(-3), COLUMN()+(0), 1))), 2)</f>
        <v>35.46</v>
      </c>
    </row>
    <row r="29" spans="1:7" ht="13.50" thickBot="1" customHeight="1">
      <c r="A29" s="15">
        <v>4</v>
      </c>
      <c r="B29" s="15"/>
      <c r="C29" s="15"/>
      <c r="D29" s="18" t="s">
        <v>59</v>
      </c>
      <c r="E29" s="18"/>
      <c r="F29" s="15"/>
      <c r="G29" s="15"/>
    </row>
    <row r="30" spans="1:7" ht="13.50" thickBot="1" customHeight="1">
      <c r="A30" s="19"/>
      <c r="B30" s="19"/>
      <c r="C30" s="20" t="s">
        <v>60</v>
      </c>
      <c r="D30" s="19" t="s">
        <v>61</v>
      </c>
      <c r="E30" s="13">
        <v>2</v>
      </c>
      <c r="F30" s="14">
        <f ca="1">ROUND(SUM(INDIRECT(ADDRESS(ROW()+(-2), COLUMN()+(1), 1)),INDIRECT(ADDRESS(ROW()+(-7), COLUMN()+(1), 1)),INDIRECT(ADDRESS(ROW()+(-14), COLUMN()+(1), 1))), 2)</f>
        <v>6073.32</v>
      </c>
      <c r="G30" s="14">
        <f ca="1">ROUND(INDIRECT(ADDRESS(ROW()+(0), COLUMN()+(-2), 1))*INDIRECT(ADDRESS(ROW()+(0), COLUMN()+(-1), 1))/100, 2)</f>
        <v>121.47</v>
      </c>
    </row>
    <row r="31" spans="1:7" ht="13.50" thickBot="1" customHeight="1">
      <c r="A31" s="21" t="s">
        <v>62</v>
      </c>
      <c r="B31" s="21"/>
      <c r="C31" s="22"/>
      <c r="D31" s="23"/>
      <c r="E31" s="24" t="s">
        <v>63</v>
      </c>
      <c r="F31" s="25"/>
      <c r="G31" s="26">
        <f ca="1">ROUND(SUM(INDIRECT(ADDRESS(ROW()+(-1), COLUMN()+(0), 1)),INDIRECT(ADDRESS(ROW()+(-3), COLUMN()+(0), 1)),INDIRECT(ADDRESS(ROW()+(-8), COLUMN()+(0), 1)),INDIRECT(ADDRESS(ROW()+(-15), COLUMN()+(0), 1))), 2)</f>
        <v>6194.79</v>
      </c>
    </row>
  </sheetData>
  <mergeCells count="3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A23:B23"/>
    <mergeCell ref="E23:F23"/>
    <mergeCell ref="A24:B24"/>
    <mergeCell ref="D24:E24"/>
    <mergeCell ref="A25:B25"/>
    <mergeCell ref="A26:B26"/>
    <mergeCell ref="A27:B27"/>
    <mergeCell ref="A28:B28"/>
    <mergeCell ref="E28:F28"/>
    <mergeCell ref="A29:B29"/>
    <mergeCell ref="D29:E29"/>
    <mergeCell ref="A30:B30"/>
    <mergeCell ref="A31:D31"/>
    <mergeCell ref="E31:F31"/>
  </mergeCells>
  <pageMargins left="0.147638" right="0.147638" top="0.206693" bottom="0.206693" header="0.0" footer="0.0"/>
  <pageSetup paperSize="9" orientation="portrait"/>
  <rowBreaks count="0" manualBreakCount="0">
    </rowBreaks>
</worksheet>
</file>