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<sst xmlns="http://schemas.openxmlformats.org/spreadsheetml/2006/main" count="80" uniqueCount="80">
  <si>
    <t xml:space="preserve"/>
  </si>
  <si>
    <t xml:space="preserve">IEI050</t>
  </si>
  <si>
    <t xml:space="preserve">Ud</t>
  </si>
  <si>
    <t xml:space="preserve">Red de distribución interior en locales de uso común.</t>
  </si>
  <si>
    <r>
      <rPr>
        <sz val="8.25"/>
        <color rgb="FF000000"/>
        <rFont val="Arial"/>
        <family val="2"/>
      </rPr>
      <t xml:space="preserve">Red eléctrica de distribución interior en local de uso común para comunidad de propietarios de 40 m² de superficie construida, con circuitos interiores con cableado bajo tubo protector de PVC flexible y mecanismos gama básica (tecla o tapa y marco: blanco; embellecedor: blanco).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</si>
  <si>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</si>
  <si>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</si>
  <si>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</si>
  <si>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</si>
  <si>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</si>
  <si>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</si>
  <si>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</si>
  <si>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mt35aia010a</t>
  </si>
  <si>
    <t xml:space="preserve">m</t>
  </si>
  <si>
    <t xml:space="preserve">Tubo curvable de PVC, corrugado, de color negro, de 16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</si>
  <si>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mt35aia010b</t>
  </si>
  <si>
    <t xml:space="preserve">m</t>
  </si>
  <si>
    <t xml:space="preserve">Tubo curvable de PVC, corrugado, de color negro, de 20 mm de diámetro nominal, para canalización empotrada en obra de mampostería (paredes y techos). Resistencia a la compresión 320 N, resistencia al impacto 1 julio, temperatura de trabajo -5°C hasta 60°C, con grado de protección IP545, no propagador de la llama.</t>
  </si>
  <si>
    <t xml:space="preserve">mt35caj020a</t>
  </si>
  <si>
    <t xml:space="preserve">Ud</t>
  </si>
  <si>
    <t xml:space="preserve">Caja de yee 45° para empotrar de 105x105 mm, con grado de protección normal, regletas de conexión y tapa de registro.</t>
  </si>
  <si>
    <t xml:space="preserve">mt35caj020b</t>
  </si>
  <si>
    <t xml:space="preserve">Ud</t>
  </si>
  <si>
    <t xml:space="preserve">Caja de yee 45° para empotrar de 105x165 mm, con grado de protección normal, regletas de conexión y tapa de registro.</t>
  </si>
  <si>
    <t xml:space="preserve">mt35caj010a</t>
  </si>
  <si>
    <t xml:space="preserve">Ud</t>
  </si>
  <si>
    <t xml:space="preserve">Caja universal, con enlace por los 2 lados, para empotrar.</t>
  </si>
  <si>
    <t xml:space="preserve">mt35caj010b</t>
  </si>
  <si>
    <t xml:space="preserve">Ud</t>
  </si>
  <si>
    <t xml:space="preserve">Caja universal, con enlace por los 4 lados, para empotrar.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</si>
  <si>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</si>
  <si>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</si>
  <si>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</si>
  <si>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mt35cun020b</t>
  </si>
  <si>
    <t xml:space="preserve">m</t>
  </si>
  <si>
    <t xml:space="preserve">Cable unipolar H07Z1-K (AS), siendo su tensión asignada de 450/750 V, reacción al fuego clase Cca-s1a,d1,a1 según UNE-EN 50575, con conductor multifilar de cobre clase 5 (-K) de 2,5 mm² de sección, con aislamiento de compuesto termoplástico a base de poliolefina libre de halógenos con baja emisión de humos y gases corrosivos (Z1).</t>
  </si>
  <si>
    <t xml:space="preserve">mt35cun020c</t>
  </si>
  <si>
    <t xml:space="preserve">m</t>
  </si>
  <si>
    <t xml:space="preserve">Cable unipolar H07Z1-K (AS), siendo su tensión asignada de 450/750 V, reacción al fuego clase B2ca-s1a,d1,a1 según UNE-EN 50575, con conductor multifilar de cobre clase 5 (-K) de 4 mm² de sección, con aislamiento de compuesto termoplástico a base de poliolefina libre de halógenos con baja emisión de humos y gases corrosivos (Z1).</t>
  </si>
  <si>
    <t xml:space="preserve">mt33seg100a</t>
  </si>
  <si>
    <t xml:space="preserve">Ud</t>
  </si>
  <si>
    <t xml:space="preserve">Interruptor unipolar, gama básica, con tecla simple y marco de 1 elemento de color blanco y embellecedor de color blanco.</t>
  </si>
  <si>
    <t xml:space="preserve">mt33seg111a</t>
  </si>
  <si>
    <t xml:space="preserve">Ud</t>
  </si>
  <si>
    <t xml:space="preserve">Doble interruptor, gama básica, con tecla doble y marco de 1 elemento de color blanco y embellecedor de color blanco.</t>
  </si>
  <si>
    <t xml:space="preserve">mt33seg101a</t>
  </si>
  <si>
    <t xml:space="preserve">Ud</t>
  </si>
  <si>
    <t xml:space="preserve">Interruptor bipolar, gama básica, con tecla bipolar y marco de 1 elemento de color blanco y embellecedor de color blanco.</t>
  </si>
  <si>
    <t xml:space="preserve">mt33seg102a</t>
  </si>
  <si>
    <t xml:space="preserve">Ud</t>
  </si>
  <si>
    <t xml:space="preserve">Conmutador, serie básica, con tecla simple y marco de 1 elemento de color blanco y embellecedor de color blanco.</t>
  </si>
  <si>
    <t xml:space="preserve">mt33seg112a</t>
  </si>
  <si>
    <t xml:space="preserve">Ud</t>
  </si>
  <si>
    <t xml:space="preserve">Doble conmutador, gama básica, con tecla doble y marco de 1 elemento de color blanco y embellecedor de color blanco.</t>
  </si>
  <si>
    <t xml:space="preserve">mt33seg104a</t>
  </si>
  <si>
    <t xml:space="preserve">Ud</t>
  </si>
  <si>
    <t xml:space="preserve">Pulsador, gama básica, con tecla con símbolo de timbre y marco de 1 elemento de color blanco y embellecedor de color blanco.</t>
  </si>
  <si>
    <t xml:space="preserve">mt33seg105a</t>
  </si>
  <si>
    <t xml:space="preserve">Ud</t>
  </si>
  <si>
    <t xml:space="preserve">Zumbador 230 V, gama básica, con tapa y marco de 1 elemento de color blanco y embellecedor de color blanco.</t>
  </si>
  <si>
    <t xml:space="preserve">mt33seg107a</t>
  </si>
  <si>
    <t xml:space="preserve">Ud</t>
  </si>
  <si>
    <t xml:space="preserve">Base de toma de corriente de 16 A 2P+T, gama básica, con tapa y marco de 1 elemento de color blanco y embellecedor de color blanco.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</si>
  <si>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</si>
  <si>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</si>
  <si>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</si>
  <si>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</si>
  <si>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</si>
  <si>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</si>
  <si>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</si>
  <si>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</si>
  <si>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</si>
  <si>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</si>
  <si>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</si>
  <si>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</si>
  <si>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</si>
  <si>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</si>
  <si>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</si>
  <si>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233,52Q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</si>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</sst>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6.12" customWidth="1"/>
    <col min="3" max="3" width="0.85" customWidth="1"/>
    <col min="4" max="4" width="7.65" customWidth="1"/>
    <col min="5" max="5" width="73.44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58.1</v>
      </c>
      <c r="G10" s="12">
        <v>4.09</v>
      </c>
      <c r="H10" s="12">
        <f ca="1">ROUND(INDIRECT(ADDRESS(ROW()+(0), COLUMN()+(-2), 1))*INDIRECT(ADDRESS(ROW()+(0), COLUMN()+(-1), 1)), 2)</f>
        <v>237.63</v>
      </c>
    </row>
    <row r="11" spans="1:8" ht="45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41.5</v>
      </c>
      <c r="G11" s="12">
        <v>4.63</v>
      </c>
      <c r="H11" s="12">
        <f ca="1">ROUND(INDIRECT(ADDRESS(ROW()+(0), COLUMN()+(-2), 1))*INDIRECT(ADDRESS(ROW()+(0), COLUMN()+(-1), 1)), 2)</f>
        <v>192.15</v>
      </c>
    </row>
    <row r="12" spans="1:8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3</v>
      </c>
      <c r="G12" s="12">
        <v>19.86</v>
      </c>
      <c r="H12" s="12">
        <f ca="1">ROUND(INDIRECT(ADDRESS(ROW()+(0), COLUMN()+(-2), 1))*INDIRECT(ADDRESS(ROW()+(0), COLUMN()+(-1), 1)), 2)</f>
        <v>59.58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25.41</v>
      </c>
      <c r="H13" s="12">
        <f ca="1">ROUND(INDIRECT(ADDRESS(ROW()+(0), COLUMN()+(-2), 1))*INDIRECT(ADDRESS(ROW()+(0), COLUMN()+(-1), 1)), 2)</f>
        <v>25.41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7</v>
      </c>
      <c r="G14" s="12">
        <v>1.89</v>
      </c>
      <c r="H14" s="12">
        <f ca="1">ROUND(INDIRECT(ADDRESS(ROW()+(0), COLUMN()+(-2), 1))*INDIRECT(ADDRESS(ROW()+(0), COLUMN()+(-1), 1)), 2)</f>
        <v>13.23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5</v>
      </c>
      <c r="G15" s="12">
        <v>2.33</v>
      </c>
      <c r="H15" s="12">
        <f ca="1">ROUND(INDIRECT(ADDRESS(ROW()+(0), COLUMN()+(-2), 1))*INDIRECT(ADDRESS(ROW()+(0), COLUMN()+(-1), 1)), 2)</f>
        <v>11.65</v>
      </c>
    </row>
    <row r="16" spans="1:8" ht="45.0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210</v>
      </c>
      <c r="G16" s="12">
        <v>4.55</v>
      </c>
      <c r="H16" s="12">
        <f ca="1">ROUND(INDIRECT(ADDRESS(ROW()+(0), COLUMN()+(-2), 1))*INDIRECT(ADDRESS(ROW()+(0), COLUMN()+(-1), 1)), 2)</f>
        <v>955.5</v>
      </c>
    </row>
    <row r="17" spans="1:8" ht="45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1">
        <v>120</v>
      </c>
      <c r="G17" s="12">
        <v>7.52</v>
      </c>
      <c r="H17" s="12">
        <f ca="1">ROUND(INDIRECT(ADDRESS(ROW()+(0), COLUMN()+(-2), 1))*INDIRECT(ADDRESS(ROW()+(0), COLUMN()+(-1), 1)), 2)</f>
        <v>902.4</v>
      </c>
    </row>
    <row r="18" spans="1:8" ht="45.00" thickBot="1" customHeight="1">
      <c r="A18" s="1" t="s">
        <v>36</v>
      </c>
      <c r="B18" s="1"/>
      <c r="C18" s="1"/>
      <c r="D18" s="10" t="s">
        <v>37</v>
      </c>
      <c r="E18" s="1" t="s">
        <v>38</v>
      </c>
      <c r="F18" s="11">
        <v>30</v>
      </c>
      <c r="G18" s="12">
        <v>12.06</v>
      </c>
      <c r="H18" s="12">
        <f ca="1">ROUND(INDIRECT(ADDRESS(ROW()+(0), COLUMN()+(-2), 1))*INDIRECT(ADDRESS(ROW()+(0), COLUMN()+(-1), 1)), 2)</f>
        <v>361.8</v>
      </c>
    </row>
    <row r="19" spans="1:8" ht="24.00" thickBot="1" customHeight="1">
      <c r="A19" s="1" t="s">
        <v>39</v>
      </c>
      <c r="B19" s="1"/>
      <c r="C19" s="1"/>
      <c r="D19" s="10" t="s">
        <v>40</v>
      </c>
      <c r="E19" s="1" t="s">
        <v>41</v>
      </c>
      <c r="F19" s="11">
        <v>2</v>
      </c>
      <c r="G19" s="12">
        <v>64.8</v>
      </c>
      <c r="H19" s="12">
        <f ca="1">ROUND(INDIRECT(ADDRESS(ROW()+(0), COLUMN()+(-2), 1))*INDIRECT(ADDRESS(ROW()+(0), COLUMN()+(-1), 1)), 2)</f>
        <v>129.6</v>
      </c>
    </row>
    <row r="20" spans="1:8" ht="24.00" thickBot="1" customHeight="1">
      <c r="A20" s="1" t="s">
        <v>42</v>
      </c>
      <c r="B20" s="1"/>
      <c r="C20" s="1"/>
      <c r="D20" s="10" t="s">
        <v>43</v>
      </c>
      <c r="E20" s="1" t="s">
        <v>44</v>
      </c>
      <c r="F20" s="11">
        <v>1</v>
      </c>
      <c r="G20" s="12">
        <v>99.67</v>
      </c>
      <c r="H20" s="12">
        <f ca="1">ROUND(INDIRECT(ADDRESS(ROW()+(0), COLUMN()+(-2), 1))*INDIRECT(ADDRESS(ROW()+(0), COLUMN()+(-1), 1)), 2)</f>
        <v>99.67</v>
      </c>
    </row>
    <row r="21" spans="1:8" ht="24.00" thickBot="1" customHeight="1">
      <c r="A21" s="1" t="s">
        <v>45</v>
      </c>
      <c r="B21" s="1"/>
      <c r="C21" s="1"/>
      <c r="D21" s="10" t="s">
        <v>46</v>
      </c>
      <c r="E21" s="1" t="s">
        <v>47</v>
      </c>
      <c r="F21" s="11">
        <v>2</v>
      </c>
      <c r="G21" s="12">
        <v>117.54</v>
      </c>
      <c r="H21" s="12">
        <f ca="1">ROUND(INDIRECT(ADDRESS(ROW()+(0), COLUMN()+(-2), 1))*INDIRECT(ADDRESS(ROW()+(0), COLUMN()+(-1), 1)), 2)</f>
        <v>235.08</v>
      </c>
    </row>
    <row r="22" spans="1:8" ht="24.00" thickBot="1" customHeight="1">
      <c r="A22" s="1" t="s">
        <v>48</v>
      </c>
      <c r="B22" s="1"/>
      <c r="C22" s="1"/>
      <c r="D22" s="10" t="s">
        <v>49</v>
      </c>
      <c r="E22" s="1" t="s">
        <v>50</v>
      </c>
      <c r="F22" s="11">
        <v>1</v>
      </c>
      <c r="G22" s="12">
        <v>68.99</v>
      </c>
      <c r="H22" s="12">
        <f ca="1">ROUND(INDIRECT(ADDRESS(ROW()+(0), COLUMN()+(-2), 1))*INDIRECT(ADDRESS(ROW()+(0), COLUMN()+(-1), 1)), 2)</f>
        <v>68.99</v>
      </c>
    </row>
    <row r="23" spans="1:8" ht="24.00" thickBot="1" customHeight="1">
      <c r="A23" s="1" t="s">
        <v>51</v>
      </c>
      <c r="B23" s="1"/>
      <c r="C23" s="1"/>
      <c r="D23" s="10" t="s">
        <v>52</v>
      </c>
      <c r="E23" s="1" t="s">
        <v>53</v>
      </c>
      <c r="F23" s="11">
        <v>1</v>
      </c>
      <c r="G23" s="12">
        <v>123.78</v>
      </c>
      <c r="H23" s="12">
        <f ca="1">ROUND(INDIRECT(ADDRESS(ROW()+(0), COLUMN()+(-2), 1))*INDIRECT(ADDRESS(ROW()+(0), COLUMN()+(-1), 1)), 2)</f>
        <v>123.78</v>
      </c>
    </row>
    <row r="24" spans="1:8" ht="24.00" thickBot="1" customHeight="1">
      <c r="A24" s="1" t="s">
        <v>54</v>
      </c>
      <c r="B24" s="1"/>
      <c r="C24" s="1"/>
      <c r="D24" s="10" t="s">
        <v>55</v>
      </c>
      <c r="E24" s="1" t="s">
        <v>56</v>
      </c>
      <c r="F24" s="11">
        <v>1</v>
      </c>
      <c r="G24" s="12">
        <v>72.98</v>
      </c>
      <c r="H24" s="12">
        <f ca="1">ROUND(INDIRECT(ADDRESS(ROW()+(0), COLUMN()+(-2), 1))*INDIRECT(ADDRESS(ROW()+(0), COLUMN()+(-1), 1)), 2)</f>
        <v>72.98</v>
      </c>
    </row>
    <row r="25" spans="1:8" ht="24.00" thickBot="1" customHeight="1">
      <c r="A25" s="1" t="s">
        <v>57</v>
      </c>
      <c r="B25" s="1"/>
      <c r="C25" s="1"/>
      <c r="D25" s="10" t="s">
        <v>58</v>
      </c>
      <c r="E25" s="1" t="s">
        <v>59</v>
      </c>
      <c r="F25" s="11">
        <v>1</v>
      </c>
      <c r="G25" s="12">
        <v>229.8</v>
      </c>
      <c r="H25" s="12">
        <f ca="1">ROUND(INDIRECT(ADDRESS(ROW()+(0), COLUMN()+(-2), 1))*INDIRECT(ADDRESS(ROW()+(0), COLUMN()+(-1), 1)), 2)</f>
        <v>229.8</v>
      </c>
    </row>
    <row r="26" spans="1:8" ht="24.00" thickBot="1" customHeight="1">
      <c r="A26" s="1" t="s">
        <v>60</v>
      </c>
      <c r="B26" s="1"/>
      <c r="C26" s="1"/>
      <c r="D26" s="10" t="s">
        <v>61</v>
      </c>
      <c r="E26" s="1" t="s">
        <v>62</v>
      </c>
      <c r="F26" s="11">
        <v>3</v>
      </c>
      <c r="G26" s="12">
        <v>68.99</v>
      </c>
      <c r="H26" s="12">
        <f ca="1">ROUND(INDIRECT(ADDRESS(ROW()+(0), COLUMN()+(-2), 1))*INDIRECT(ADDRESS(ROW()+(0), COLUMN()+(-1), 1)), 2)</f>
        <v>206.97</v>
      </c>
    </row>
    <row r="27" spans="1:8" ht="13.50" thickBot="1" customHeight="1">
      <c r="A27" s="1" t="s">
        <v>63</v>
      </c>
      <c r="B27" s="1"/>
      <c r="C27" s="1"/>
      <c r="D27" s="10" t="s">
        <v>64</v>
      </c>
      <c r="E27" s="1" t="s">
        <v>65</v>
      </c>
      <c r="F27" s="13">
        <v>1</v>
      </c>
      <c r="G27" s="14">
        <v>16.42</v>
      </c>
      <c r="H27" s="14">
        <f ca="1">ROUND(INDIRECT(ADDRESS(ROW()+(0), COLUMN()+(-2), 1))*INDIRECT(ADDRESS(ROW()+(0), COLUMN()+(-1), 1)), 2)</f>
        <v>16.42</v>
      </c>
    </row>
    <row r="28" spans="1:8" ht="13.50" thickBot="1" customHeight="1">
      <c r="A28" s="15"/>
      <c r="B28" s="15"/>
      <c r="C28" s="15"/>
      <c r="D28" s="15"/>
      <c r="E28" s="15"/>
      <c r="F28" s="9" t="s">
        <v>66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3942.64</v>
      </c>
    </row>
    <row r="29" spans="1:8" ht="13.50" thickBot="1" customHeight="1">
      <c r="A29" s="15">
        <v>2</v>
      </c>
      <c r="B29" s="15"/>
      <c r="C29" s="15"/>
      <c r="D29" s="15"/>
      <c r="E29" s="18" t="s">
        <v>67</v>
      </c>
      <c r="F29" s="18"/>
      <c r="G29" s="15"/>
      <c r="H29" s="15"/>
    </row>
    <row r="30" spans="1:8" ht="13.50" thickBot="1" customHeight="1">
      <c r="A30" s="1" t="s">
        <v>68</v>
      </c>
      <c r="B30" s="1"/>
      <c r="C30" s="1"/>
      <c r="D30" s="10" t="s">
        <v>69</v>
      </c>
      <c r="E30" s="1" t="s">
        <v>70</v>
      </c>
      <c r="F30" s="11">
        <v>6.073</v>
      </c>
      <c r="G30" s="12">
        <v>60.7</v>
      </c>
      <c r="H30" s="12">
        <f ca="1">ROUND(INDIRECT(ADDRESS(ROW()+(0), COLUMN()+(-2), 1))*INDIRECT(ADDRESS(ROW()+(0), COLUMN()+(-1), 1)), 2)</f>
        <v>368.63</v>
      </c>
    </row>
    <row r="31" spans="1:8" ht="13.50" thickBot="1" customHeight="1">
      <c r="A31" s="1" t="s">
        <v>71</v>
      </c>
      <c r="B31" s="1"/>
      <c r="C31" s="1"/>
      <c r="D31" s="10" t="s">
        <v>72</v>
      </c>
      <c r="E31" s="1" t="s">
        <v>73</v>
      </c>
      <c r="F31" s="13">
        <v>6.073</v>
      </c>
      <c r="G31" s="14">
        <v>44.07</v>
      </c>
      <c r="H31" s="14">
        <f ca="1">ROUND(INDIRECT(ADDRESS(ROW()+(0), COLUMN()+(-2), 1))*INDIRECT(ADDRESS(ROW()+(0), COLUMN()+(-1), 1)), 2)</f>
        <v>267.64</v>
      </c>
    </row>
    <row r="32" spans="1:8" ht="13.50" thickBot="1" customHeight="1">
      <c r="A32" s="15"/>
      <c r="B32" s="15"/>
      <c r="C32" s="15"/>
      <c r="D32" s="15"/>
      <c r="E32" s="15"/>
      <c r="F32" s="9" t="s">
        <v>74</v>
      </c>
      <c r="G32" s="9"/>
      <c r="H32" s="17">
        <f ca="1">ROUND(SUM(INDIRECT(ADDRESS(ROW()+(-1), COLUMN()+(0), 1)),INDIRECT(ADDRESS(ROW()+(-2), COLUMN()+(0), 1))), 2)</f>
        <v>636.27</v>
      </c>
    </row>
    <row r="33" spans="1:8" ht="13.50" thickBot="1" customHeight="1">
      <c r="A33" s="15">
        <v>3</v>
      </c>
      <c r="B33" s="15"/>
      <c r="C33" s="15"/>
      <c r="D33" s="15"/>
      <c r="E33" s="18" t="s">
        <v>75</v>
      </c>
      <c r="F33" s="18"/>
      <c r="G33" s="15"/>
      <c r="H33" s="15"/>
    </row>
    <row r="34" spans="1:8" ht="13.50" thickBot="1" customHeight="1">
      <c r="A34" s="19"/>
      <c r="B34" s="19"/>
      <c r="C34" s="19"/>
      <c r="D34" s="20" t="s">
        <v>76</v>
      </c>
      <c r="E34" s="19" t="s">
        <v>77</v>
      </c>
      <c r="F34" s="13">
        <v>2</v>
      </c>
      <c r="G34" s="14">
        <f ca="1">ROUND(SUM(INDIRECT(ADDRESS(ROW()+(-2), COLUMN()+(1), 1)),INDIRECT(ADDRESS(ROW()+(-6), COLUMN()+(1), 1))), 2)</f>
        <v>4578.91</v>
      </c>
      <c r="H34" s="14">
        <f ca="1">ROUND(INDIRECT(ADDRESS(ROW()+(0), COLUMN()+(-2), 1))*INDIRECT(ADDRESS(ROW()+(0), COLUMN()+(-1), 1))/100, 2)</f>
        <v>91.58</v>
      </c>
    </row>
    <row r="35" spans="1:8" ht="13.50" thickBot="1" customHeight="1">
      <c r="A35" s="21" t="s">
        <v>78</v>
      </c>
      <c r="B35" s="21"/>
      <c r="C35" s="21"/>
      <c r="D35" s="22"/>
      <c r="E35" s="23"/>
      <c r="F35" s="24" t="s">
        <v>79</v>
      </c>
      <c r="G35" s="25"/>
      <c r="H35" s="26">
        <f ca="1">ROUND(SUM(INDIRECT(ADDRESS(ROW()+(-1), COLUMN()+(0), 1)),INDIRECT(ADDRESS(ROW()+(-3), COLUMN()+(0), 1)),INDIRECT(ADDRESS(ROW()+(-7), COLUMN()+(0), 1))), 2)</f>
        <v>4670.49</v>
      </c>
    </row>
  </sheetData>
  <mergeCells count="37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F28:G28"/>
    <mergeCell ref="A29:C29"/>
    <mergeCell ref="E29:F29"/>
    <mergeCell ref="A30:C30"/>
    <mergeCell ref="A31:C31"/>
    <mergeCell ref="A32:C32"/>
    <mergeCell ref="F32:G32"/>
    <mergeCell ref="A33:C33"/>
    <mergeCell ref="E33:F33"/>
    <mergeCell ref="A34:C34"/>
    <mergeCell ref="A35:E35"/>
    <mergeCell ref="F35:G35"/>
  </mergeCells>
  <pageMargins left="0.147638" right="0.147638" top="0.206693" bottom="0.206693" header="0.0" footer="0.0"/>
  <pageSetup paperSize="9" orientation="portrait"/>
  <rowBreaks count="0" manualBreakCount="0">
    </rowBreaks>
</worksheet>
</file>