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<sst xmlns="http://schemas.openxmlformats.org/spreadsheetml/2006/main" count="50" uniqueCount="50">
  <si>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</si>
  <si>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IEC020</t>
  </si>
  <si>
    <t xml:space="preserve">Ud</t>
  </si>
  <si>
    <t xml:space="preserve">Caja general de protección.</t>
  </si>
  <si>
    <r>
      <rPr>
        <sz val="8.25"/>
        <color rgb="FF000000"/>
        <rFont val="Arial"/>
        <family val="2"/>
      </rPr>
      <t xml:space="preserve">Caja general de protección, equipada con bornes de conexión, bases unipolares previstas para colocar fusibles de intensidad máxima 40 A, esquema 1.</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</si>
  <si>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</si>
  <si>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</si>
  <si>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</si>
  <si>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</si>
  <si>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</si>
  <si>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</si>
  <si>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</si>
  <si>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mt35cgp020aa</t>
  </si>
  <si>
    <t xml:space="preserve">Ud</t>
  </si>
  <si>
    <t xml:space="preserve">Caja general de protección, equipada con bornes de conexión, bases unipolares previstas para colocar fusibles de intensidad máxima 40 A, esquema 1, para protección de la línea general de alimentación, formada por una envolvente aislante, precintable y autoventilada, con grados de protección IP43 e IK08.</t>
  </si>
  <si>
    <t xml:space="preserve">mt35amc820ahh</t>
  </si>
  <si>
    <t xml:space="preserve">Ud</t>
  </si>
  <si>
    <t xml:space="preserve">Fusible de cuchillas, tipo gG, intensidad nominal 40 A, poder de corte 120 kA, tamaño T00.</t>
  </si>
  <si>
    <t xml:space="preserve">mt35cgp040h</t>
  </si>
  <si>
    <t xml:space="preserve">m</t>
  </si>
  <si>
    <t xml:space="preserve">Tubo de PVC liso, serie B, de 160 mm de diámetro exterior y 3,2 mm de espesor.</t>
  </si>
  <si>
    <t xml:space="preserve">mt35cgp040f</t>
  </si>
  <si>
    <t xml:space="preserve">m</t>
  </si>
  <si>
    <t xml:space="preserve">Tubo de PVC liso, serie B, de 110 mm de diámetro exterior y 3,2 mm de espesor.</t>
  </si>
  <si>
    <t xml:space="preserve">mt26cgp010</t>
  </si>
  <si>
    <t xml:space="preserve">Ud</t>
  </si>
  <si>
    <t xml:space="preserve">Marco y puerta metálica con cerradura o candado, con grado de protección IK10, protegidos de la corrosión y normalizados por la empresa suministradora, para caja general de protección.</t>
  </si>
  <si>
    <t xml:space="preserve">mt35www010</t>
  </si>
  <si>
    <t xml:space="preserve">Ud</t>
  </si>
  <si>
    <t xml:space="preserve">Material auxiliar para instalaciones eléctricas.</t>
  </si>
  <si>
    <t xml:space="preserve">Subtotal materiales:</t>
  </si>
  <si>
    <t xml:space="preserve">Mano de obra</t>
  </si>
  <si>
    <t xml:space="preserve">mo020</t>
  </si>
  <si>
    <t xml:space="preserve">h</t>
  </si>
  <si>
    <t xml:space="preserve">Albañil.</t>
  </si>
  <si>
    <t xml:space="preserve">mo113</t>
  </si>
  <si>
    <t xml:space="preserve">h</t>
  </si>
  <si>
    <t xml:space="preserve">Peón albañil.</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</si>
  <si>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</si>
  <si>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</si>
  <si>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</si>
  <si>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</si>
  <si>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</si>
  <si>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</si>
  <si>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</si>
  <si>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</si>
  <si>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</si>
  <si>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</si>
  <si>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97,22Q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</si>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</sst>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36" customWidth="1"/>
    <col min="4" max="4" width="7.65" customWidth="1"/>
    <col min="5" max="5" width="72.0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314.69</v>
      </c>
      <c r="H10" s="12">
        <f ca="1">ROUND(INDIRECT(ADDRESS(ROW()+(0), COLUMN()+(-2), 1))*INDIRECT(ADDRESS(ROW()+(0), COLUMN()+(-1), 1)), 2)</f>
        <v>314.69</v>
      </c>
    </row>
    <row r="11" spans="1:8" ht="24.00" thickBot="1" customHeight="1">
      <c r="A11" s="1" t="s">
        <v>15</v>
      </c>
      <c r="B11" s="1"/>
      <c r="C11" s="1"/>
      <c r="D11" s="10" t="s">
        <v>16</v>
      </c>
      <c r="E11" s="1" t="s">
        <v>17</v>
      </c>
      <c r="F11" s="11">
        <v>3</v>
      </c>
      <c r="G11" s="12">
        <v>64.91</v>
      </c>
      <c r="H11" s="12">
        <f ca="1">ROUND(INDIRECT(ADDRESS(ROW()+(0), COLUMN()+(-2), 1))*INDIRECT(ADDRESS(ROW()+(0), COLUMN()+(-1), 1)), 2)</f>
        <v>194.73</v>
      </c>
    </row>
    <row r="12" spans="1:8" ht="13.50" thickBot="1" customHeight="1">
      <c r="A12" s="1" t="s">
        <v>18</v>
      </c>
      <c r="B12" s="1"/>
      <c r="C12" s="1"/>
      <c r="D12" s="10" t="s">
        <v>19</v>
      </c>
      <c r="E12" s="1" t="s">
        <v>20</v>
      </c>
      <c r="F12" s="11">
        <v>3</v>
      </c>
      <c r="G12" s="12">
        <v>60.36</v>
      </c>
      <c r="H12" s="12">
        <f ca="1">ROUND(INDIRECT(ADDRESS(ROW()+(0), COLUMN()+(-2), 1))*INDIRECT(ADDRESS(ROW()+(0), COLUMN()+(-1), 1)), 2)</f>
        <v>181.08</v>
      </c>
    </row>
    <row r="13" spans="1:8" ht="13.50" thickBot="1" customHeight="1">
      <c r="A13" s="1" t="s">
        <v>21</v>
      </c>
      <c r="B13" s="1"/>
      <c r="C13" s="1"/>
      <c r="D13" s="10" t="s">
        <v>22</v>
      </c>
      <c r="E13" s="1" t="s">
        <v>23</v>
      </c>
      <c r="F13" s="11">
        <v>3</v>
      </c>
      <c r="G13" s="12">
        <v>41.39</v>
      </c>
      <c r="H13" s="12">
        <f ca="1">ROUND(INDIRECT(ADDRESS(ROW()+(0), COLUMN()+(-2), 1))*INDIRECT(ADDRESS(ROW()+(0), COLUMN()+(-1), 1)), 2)</f>
        <v>124.17</v>
      </c>
    </row>
    <row r="14" spans="1:8" ht="34.50" thickBot="1" customHeight="1">
      <c r="A14" s="1" t="s">
        <v>24</v>
      </c>
      <c r="B14" s="1"/>
      <c r="C14" s="1"/>
      <c r="D14" s="10" t="s">
        <v>25</v>
      </c>
      <c r="E14" s="1" t="s">
        <v>26</v>
      </c>
      <c r="F14" s="11">
        <v>1</v>
      </c>
      <c r="G14" s="12">
        <v>978.42</v>
      </c>
      <c r="H14" s="12">
        <f ca="1">ROUND(INDIRECT(ADDRESS(ROW()+(0), COLUMN()+(-2), 1))*INDIRECT(ADDRESS(ROW()+(0), COLUMN()+(-1), 1)), 2)</f>
        <v>978.42</v>
      </c>
    </row>
    <row r="15" spans="1:8" ht="13.50" thickBot="1" customHeight="1">
      <c r="A15" s="1" t="s">
        <v>27</v>
      </c>
      <c r="B15" s="1"/>
      <c r="C15" s="1"/>
      <c r="D15" s="10" t="s">
        <v>28</v>
      </c>
      <c r="E15" s="1" t="s">
        <v>29</v>
      </c>
      <c r="F15" s="13">
        <v>1</v>
      </c>
      <c r="G15" s="14">
        <v>16.42</v>
      </c>
      <c r="H15" s="14">
        <f ca="1">ROUND(INDIRECT(ADDRESS(ROW()+(0), COLUMN()+(-2), 1))*INDIRECT(ADDRESS(ROW()+(0), COLUMN()+(-1), 1)), 2)</f>
        <v>16.42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1809.51</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0.35</v>
      </c>
      <c r="G18" s="12">
        <v>59.07</v>
      </c>
      <c r="H18" s="12">
        <f ca="1">ROUND(INDIRECT(ADDRESS(ROW()+(0), COLUMN()+(-2), 1))*INDIRECT(ADDRESS(ROW()+(0), COLUMN()+(-1), 1)), 2)</f>
        <v>20.67</v>
      </c>
    </row>
    <row r="19" spans="1:8" ht="13.50" thickBot="1" customHeight="1">
      <c r="A19" s="1" t="s">
        <v>35</v>
      </c>
      <c r="B19" s="1"/>
      <c r="C19" s="1"/>
      <c r="D19" s="10" t="s">
        <v>36</v>
      </c>
      <c r="E19" s="1" t="s">
        <v>37</v>
      </c>
      <c r="F19" s="11">
        <v>0.35</v>
      </c>
      <c r="G19" s="12">
        <v>42.54</v>
      </c>
      <c r="H19" s="12">
        <f ca="1">ROUND(INDIRECT(ADDRESS(ROW()+(0), COLUMN()+(-2), 1))*INDIRECT(ADDRESS(ROW()+(0), COLUMN()+(-1), 1)), 2)</f>
        <v>14.89</v>
      </c>
    </row>
    <row r="20" spans="1:8" ht="13.50" thickBot="1" customHeight="1">
      <c r="A20" s="1" t="s">
        <v>38</v>
      </c>
      <c r="B20" s="1"/>
      <c r="C20" s="1"/>
      <c r="D20" s="10" t="s">
        <v>39</v>
      </c>
      <c r="E20" s="1" t="s">
        <v>40</v>
      </c>
      <c r="F20" s="11">
        <v>0.584</v>
      </c>
      <c r="G20" s="12">
        <v>60.7</v>
      </c>
      <c r="H20" s="12">
        <f ca="1">ROUND(INDIRECT(ADDRESS(ROW()+(0), COLUMN()+(-2), 1))*INDIRECT(ADDRESS(ROW()+(0), COLUMN()+(-1), 1)), 2)</f>
        <v>35.45</v>
      </c>
    </row>
    <row r="21" spans="1:8" ht="13.50" thickBot="1" customHeight="1">
      <c r="A21" s="1" t="s">
        <v>41</v>
      </c>
      <c r="B21" s="1"/>
      <c r="C21" s="1"/>
      <c r="D21" s="10" t="s">
        <v>42</v>
      </c>
      <c r="E21" s="1" t="s">
        <v>43</v>
      </c>
      <c r="F21" s="13">
        <v>0.584</v>
      </c>
      <c r="G21" s="14">
        <v>44.07</v>
      </c>
      <c r="H21" s="14">
        <f ca="1">ROUND(INDIRECT(ADDRESS(ROW()+(0), COLUMN()+(-2), 1))*INDIRECT(ADDRESS(ROW()+(0), COLUMN()+(-1), 1)), 2)</f>
        <v>25.74</v>
      </c>
    </row>
    <row r="22" spans="1:8" ht="13.50" thickBot="1" customHeight="1">
      <c r="A22" s="15"/>
      <c r="B22" s="15"/>
      <c r="C22" s="15"/>
      <c r="D22" s="15"/>
      <c r="E22" s="15"/>
      <c r="F22" s="9" t="s">
        <v>44</v>
      </c>
      <c r="G22" s="9"/>
      <c r="H22" s="17">
        <f ca="1">ROUND(SUM(INDIRECT(ADDRESS(ROW()+(-1), COLUMN()+(0), 1)),INDIRECT(ADDRESS(ROW()+(-2), COLUMN()+(0), 1)),INDIRECT(ADDRESS(ROW()+(-3), COLUMN()+(0), 1)),INDIRECT(ADDRESS(ROW()+(-4), COLUMN()+(0), 1))), 2)</f>
        <v>96.75</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1)),INDIRECT(ADDRESS(ROW()+(-8), COLUMN()+(1), 1))), 2)</f>
        <v>1906.26</v>
      </c>
      <c r="H24" s="14">
        <f ca="1">ROUND(INDIRECT(ADDRESS(ROW()+(0), COLUMN()+(-2), 1))*INDIRECT(ADDRESS(ROW()+(0), COLUMN()+(-1), 1))/100, 2)</f>
        <v>38.13</v>
      </c>
    </row>
    <row r="25" spans="1:8" ht="13.50" thickBot="1" customHeight="1">
      <c r="A25" s="21" t="s">
        <v>48</v>
      </c>
      <c r="B25" s="21"/>
      <c r="C25" s="21"/>
      <c r="D25" s="22"/>
      <c r="E25" s="23"/>
      <c r="F25" s="24" t="s">
        <v>49</v>
      </c>
      <c r="G25" s="25"/>
      <c r="H25" s="26">
        <f ca="1">ROUND(SUM(INDIRECT(ADDRESS(ROW()+(-1), COLUMN()+(0), 1)),INDIRECT(ADDRESS(ROW()+(-3), COLUMN()+(0), 1)),INDIRECT(ADDRESS(ROW()+(-9), COLUMN()+(0), 1))), 2)</f>
        <v>1944.39</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