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<sst xmlns="http://schemas.openxmlformats.org/spreadsheetml/2006/main" count="29" uniqueCount="29">
  <si>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</si>
  <si>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IBY254</t>
  </si>
  <si>
    <t xml:space="preserve">Ud</t>
  </si>
  <si>
    <t xml:space="preserve">Unidad exterior de aire acondicionado, para sustitución, para sistema VRV-IV+ Q, para gas R-410A.</t>
  </si>
  <si>
    <r>
      <rPr>
        <sz val="8.25"/>
        <color rgb="FF000000"/>
        <rFont val="Arial"/>
        <family val="2"/>
      </rPr>
      <t xml:space="preserve">Unidad exterior, para sistema VRV-IV+ Q (Volumen de Refrigerante Variable, para sustitución), bomba de calor, modelo RXYQQ16U "DAIKIN", para gas R-410A, en sustitución de unidad exterior para gas R-22, alimentación trifásica (400V/50Hz), potencia frigorífica nominal 45 kW (temperatura de bulbo húmedo del aire interior 19°C, temperatura de bulbo seco del aire exterior 35°C), SEER 6, rango de funcionamiento de temperatura de bulbo seco del aire exterior en refrigeración desde -5 hasta 43°C, potencia calorífica nominal 50 kW (temperatura de bulbo seco del aire interior 20°C, temperatura de bulbo seco del aire exterior 7°C), SCOP 4, rango de funcionamiento de temperatura de bulbo seco del aire exterior en calefacción desde -20 hasta 15,5°C, control mediante microprocesador, compresores scroll herméticamente sellados, con control Inverter, dimensiones 1685x1240x765 mm, peso 275 kg, presión sonora 64 dBA, longitud total máxima de tubería frigorífica 300 m, longitud máxima entre unidad exterior y unidad interior más alejada 150 m,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tratamiento anticorrosivo especial del intercambiador de calor, función de recuperación de refrigerante, carga automática adicional de refrigerante, prueba automática de funcionamiento y ajuste de limitación de consumo de energía (función I-Demand).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</si>
  <si>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</si>
  <si>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</si>
  <si>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</si>
  <si>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</si>
  <si>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</si>
  <si>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</si>
  <si>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</si>
  <si>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mt42dai001e</t>
  </si>
  <si>
    <t xml:space="preserve">Ud</t>
  </si>
  <si>
    <t xml:space="preserve">Unidad exterior, para sistema VRV-IV+ Q (Volumen de Refrigerante Variable, para sustitución), bomba de calor, modelo RXYQQ16U "DAIKIN", para gas R-410A, en sustitución de unidad exterior para gas R-22, alimentación trifásica (400V/50Hz), potencia frigorífica nominal 45 kW (temperatura de bulbo húmedo del aire interior 19°C, temperatura de bulbo seco del aire exterior 35°C), SEER 6, rango de funcionamiento de temperatura de bulbo seco del aire exterior en refrigeración desde -5 hasta 43°C, potencia calorífica nominal 50 kW (temperatura de bulbo seco del aire interior 20°C, temperatura de bulbo seco del aire exterior 7°C), SCOP 4, rango de funcionamiento de temperatura de bulbo seco del aire exterior en calefacción desde -20 hasta 15,5°C, control mediante microprocesador, compresores scroll herméticamente sellados, con control Inverter, dimensiones 1685x1240x765 mm, peso 275 kg, presión sonora 64 dBA, longitud total máxima de tubería frigorífica 300 m, longitud máxima entre unidad exterior y unidad interior más alejada 150 m,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tratamiento anticorrosivo especial del intercambiador de calor, función de recuperación de refrigerante, carga automática adicional de refrigerante, prueba automática de funcionamiento y ajuste de limitación de consumo de energía (función I-Demand).</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</si>
  <si>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</si>
  <si>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</si>
  <si>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</si>
  <si>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</si>
  <si>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</si>
  <si>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</si>
  <si>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</si>
  <si>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</si>
  <si>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</si>
  <si>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</si>
  <si>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</si>
  <si>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</si>
  <si>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117.018,89Q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</si>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</sst>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1.5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4.50" thickBot="1" customHeight="1">
      <c r="A10" s="1" t="s">
        <v>12</v>
      </c>
      <c r="B10" s="1"/>
      <c r="C10" s="10" t="s">
        <v>13</v>
      </c>
      <c r="D10" s="10"/>
      <c r="E10" s="1" t="s">
        <v>14</v>
      </c>
      <c r="F10" s="12">
        <v>1</v>
      </c>
      <c r="G10" s="14">
        <v>326938</v>
      </c>
      <c r="H10" s="14">
        <f ca="1">ROUND(INDIRECT(ADDRESS(ROW()+(0), COLUMN()+(-2), 1))*INDIRECT(ADDRESS(ROW()+(0), COLUMN()+(-1), 1)), 2)</f>
        <v>326938</v>
      </c>
    </row>
    <row r="11" spans="1:8" ht="13.50" thickBot="1" customHeight="1">
      <c r="A11" s="15"/>
      <c r="B11" s="15"/>
      <c r="C11" s="15"/>
      <c r="D11" s="15"/>
      <c r="E11" s="15"/>
      <c r="F11" s="9" t="s">
        <v>15</v>
      </c>
      <c r="G11" s="9"/>
      <c r="H11" s="17">
        <f ca="1">ROUND(SUM(INDIRECT(ADDRESS(ROW()+(-1), COLUMN()+(0), 1))), 2)</f>
        <v>326938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8.071</v>
      </c>
      <c r="G13" s="13">
        <v>60.7</v>
      </c>
      <c r="H13" s="13">
        <f ca="1">ROUND(INDIRECT(ADDRESS(ROW()+(0), COLUMN()+(-2), 1))*INDIRECT(ADDRESS(ROW()+(0), COLUMN()+(-1), 1)), 2)</f>
        <v>489.91</v>
      </c>
    </row>
    <row r="14" spans="1:8" ht="13.50" thickBot="1" customHeight="1">
      <c r="A14" s="1" t="s">
        <v>20</v>
      </c>
      <c r="B14" s="1"/>
      <c r="C14" s="10" t="s">
        <v>21</v>
      </c>
      <c r="D14" s="10"/>
      <c r="E14" s="1" t="s">
        <v>22</v>
      </c>
      <c r="F14" s="12">
        <v>8.071</v>
      </c>
      <c r="G14" s="14">
        <v>44.07</v>
      </c>
      <c r="H14" s="14">
        <f ca="1">ROUND(INDIRECT(ADDRESS(ROW()+(0), COLUMN()+(-2), 1))*INDIRECT(ADDRESS(ROW()+(0), COLUMN()+(-1), 1)), 2)</f>
        <v>355.69</v>
      </c>
    </row>
    <row r="15" spans="1:8" ht="13.50" thickBot="1" customHeight="1">
      <c r="A15" s="15"/>
      <c r="B15" s="15"/>
      <c r="C15" s="15"/>
      <c r="D15" s="15"/>
      <c r="E15" s="15"/>
      <c r="F15" s="9" t="s">
        <v>23</v>
      </c>
      <c r="G15" s="9"/>
      <c r="H15" s="17">
        <f ca="1">ROUND(SUM(INDIRECT(ADDRESS(ROW()+(-1), COLUMN()+(0), 1)),INDIRECT(ADDRESS(ROW()+(-2), COLUMN()+(0), 1))), 2)</f>
        <v>845.6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327784</v>
      </c>
      <c r="H17" s="14">
        <f ca="1">ROUND(INDIRECT(ADDRESS(ROW()+(0), COLUMN()+(-2), 1))*INDIRECT(ADDRESS(ROW()+(0), COLUMN()+(-1), 1))/100, 2)</f>
        <v>6555.68</v>
      </c>
    </row>
    <row r="18" spans="1:8" ht="13.50" thickBot="1" customHeight="1">
      <c r="A18" s="21" t="s">
        <v>27</v>
      </c>
      <c r="B18" s="21"/>
      <c r="C18" s="22"/>
      <c r="D18" s="22"/>
      <c r="E18" s="23"/>
      <c r="F18" s="24" t="s">
        <v>28</v>
      </c>
      <c r="G18" s="25"/>
      <c r="H18" s="26">
        <f ca="1">ROUND(SUM(INDIRECT(ADDRESS(ROW()+(-1), COLUMN()+(0), 1)),INDIRECT(ADDRESS(ROW()+(-3), COLUMN()+(0), 1)),INDIRECT(ADDRESS(ROW()+(-7), COLUMN()+(0), 1))), 2)</f>
        <v>334340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