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<sst xmlns="http://schemas.openxmlformats.org/spreadsheetml/2006/main" count="49" uniqueCount="49">
  <si>
    <t xml:space="preserve"/>
  </si>
  <si>
    <t xml:space="preserve">EMW020</t>
  </si>
  <si>
    <t xml:space="preserve">m</t>
  </si>
  <si>
    <t xml:space="preserve">Sustitución de cargadero de madera.</t>
  </si>
  <si>
    <r>
      <rPr>
        <sz val="8.25"/>
        <color rgb="FF000000"/>
        <rFont val="Arial"/>
        <family val="2"/>
      </rPr>
      <t xml:space="preserve">Sustitución de cargadero existente en hueco de muro, de madera en mal estado o deteriorada, por un cargadero de madera aserrada de pino silvestre (Pinus sylvestris), acabado cepillado, para aplicaciones estructurales, clase resistente C18 y protección frente a agentes bióticos que se corresponde con la clase de penetración NP2 (3 mm en las caras laterales de la albura), de 20x20 cm de sección, colocado sobre capa de mortero de cemento, confeccionado en obra, con aditivo hidrófugo, dosificación 1:3. El precio no incluye el montaje y desmontaje del apeo.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</si>
  <si>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</si>
  <si>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</si>
  <si>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</si>
  <si>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</si>
  <si>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</si>
  <si>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</si>
  <si>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</si>
  <si>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mt07mee019j</t>
  </si>
  <si>
    <t xml:space="preserve">m³</t>
  </si>
  <si>
    <t xml:space="preserve">Madera aserrada de pino silvestre (Pinus sylvestris), con acabado cepillado, para cargadero, para aplicaciones estructurales, clase resistente C18 y protección frente a agentes bióticos que se corresponde con la clase de penetración NP2, trabajado en taller.</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</si>
  <si>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</si>
  <si>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</si>
  <si>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</si>
  <si>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</si>
  <si>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</si>
  <si>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</si>
  <si>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</si>
  <si>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</si>
  <si>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</si>
  <si>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mt08adt010</t>
  </si>
  <si>
    <t xml:space="preserve">kg</t>
  </si>
  <si>
    <t xml:space="preserve">Aditivo hidrófugo para impermeabilización de morteros u concretos.</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</si>
  <si>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</si>
  <si>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</si>
  <si>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</si>
  <si>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</si>
  <si>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</si>
  <si>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</si>
  <si>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</si>
  <si>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mo017</t>
  </si>
  <si>
    <t xml:space="preserve">h</t>
  </si>
  <si>
    <t xml:space="preserve">Carpintero.</t>
  </si>
  <si>
    <t xml:space="preserve">mo020</t>
  </si>
  <si>
    <t xml:space="preserve">h</t>
  </si>
  <si>
    <t xml:space="preserve">Albañil.</t>
  </si>
  <si>
    <t xml:space="preserve">mo113</t>
  </si>
  <si>
    <t xml:space="preserve">h</t>
  </si>
  <si>
    <t xml:space="preserve">Peón albañil.</t>
  </si>
  <si>
    <t xml:space="preserve">Subtotal mano de obra:</t>
  </si>
  <si>
    <t xml:space="preserve">Herramienta menor</t>
  </si>
  <si>
    <t xml:space="preserve">%</t>
  </si>
  <si>
    <t xml:space="preserve">Herramienta menor</t>
  </si>
  <si>
    <t xml:space="preserve">Coste de mantenimiento decenal: 68,58Q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</si>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</sst>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1.70" customWidth="1"/>
    <col min="4" max="4" width="5.95" customWidth="1"/>
    <col min="5" max="5" width="68.00" customWidth="1"/>
    <col min="6" max="6" width="14.11" customWidth="1"/>
    <col min="7" max="7" width="15.98"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0.048</v>
      </c>
      <c r="G10" s="12">
        <v>4420.35</v>
      </c>
      <c r="H10" s="12">
        <f ca="1">ROUND(INDIRECT(ADDRESS(ROW()+(0), COLUMN()+(-2), 1))*INDIRECT(ADDRESS(ROW()+(0), COLUMN()+(-1), 1)), 2)</f>
        <v>212.18</v>
      </c>
    </row>
    <row r="11" spans="1:8" ht="13.50" thickBot="1" customHeight="1">
      <c r="A11" s="1" t="s">
        <v>15</v>
      </c>
      <c r="B11" s="1"/>
      <c r="C11" s="10" t="s">
        <v>16</v>
      </c>
      <c r="D11" s="10"/>
      <c r="E11" s="1" t="s">
        <v>17</v>
      </c>
      <c r="F11" s="11">
        <v>0.006</v>
      </c>
      <c r="G11" s="12">
        <v>11.92</v>
      </c>
      <c r="H11" s="12">
        <f ca="1">ROUND(INDIRECT(ADDRESS(ROW()+(0), COLUMN()+(-2), 1))*INDIRECT(ADDRESS(ROW()+(0), COLUMN()+(-1), 1)), 2)</f>
        <v>0.07</v>
      </c>
    </row>
    <row r="12" spans="1:8" ht="13.50" thickBot="1" customHeight="1">
      <c r="A12" s="1" t="s">
        <v>18</v>
      </c>
      <c r="B12" s="1"/>
      <c r="C12" s="10" t="s">
        <v>19</v>
      </c>
      <c r="D12" s="10"/>
      <c r="E12" s="1" t="s">
        <v>20</v>
      </c>
      <c r="F12" s="11">
        <v>0.012</v>
      </c>
      <c r="G12" s="12">
        <v>162.52</v>
      </c>
      <c r="H12" s="12">
        <f ca="1">ROUND(INDIRECT(ADDRESS(ROW()+(0), COLUMN()+(-2), 1))*INDIRECT(ADDRESS(ROW()+(0), COLUMN()+(-1), 1)), 2)</f>
        <v>1.95</v>
      </c>
    </row>
    <row r="13" spans="1:8" ht="13.50" thickBot="1" customHeight="1">
      <c r="A13" s="1" t="s">
        <v>21</v>
      </c>
      <c r="B13" s="1"/>
      <c r="C13" s="10" t="s">
        <v>22</v>
      </c>
      <c r="D13" s="10"/>
      <c r="E13" s="1" t="s">
        <v>23</v>
      </c>
      <c r="F13" s="11">
        <v>3.6</v>
      </c>
      <c r="G13" s="12">
        <v>2.09</v>
      </c>
      <c r="H13" s="12">
        <f ca="1">ROUND(INDIRECT(ADDRESS(ROW()+(0), COLUMN()+(-2), 1))*INDIRECT(ADDRESS(ROW()+(0), COLUMN()+(-1), 1)), 2)</f>
        <v>7.52</v>
      </c>
    </row>
    <row r="14" spans="1:8" ht="13.50" thickBot="1" customHeight="1">
      <c r="A14" s="1" t="s">
        <v>24</v>
      </c>
      <c r="B14" s="1"/>
      <c r="C14" s="10" t="s">
        <v>25</v>
      </c>
      <c r="D14" s="10"/>
      <c r="E14" s="1" t="s">
        <v>26</v>
      </c>
      <c r="F14" s="13">
        <v>0.072</v>
      </c>
      <c r="G14" s="14">
        <v>9.54</v>
      </c>
      <c r="H14" s="14">
        <f ca="1">ROUND(INDIRECT(ADDRESS(ROW()+(0), COLUMN()+(-2), 1))*INDIRECT(ADDRESS(ROW()+(0), COLUMN()+(-1), 1)), 2)</f>
        <v>0.69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222.41</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0.006</v>
      </c>
      <c r="G17" s="14">
        <v>24.91</v>
      </c>
      <c r="H17" s="14">
        <f ca="1">ROUND(INDIRECT(ADDRESS(ROW()+(0), COLUMN()+(-2), 1))*INDIRECT(ADDRESS(ROW()+(0), COLUMN()+(-1), 1)), 2)</f>
        <v>0.15</v>
      </c>
    </row>
    <row r="18" spans="1:8" ht="13.50" thickBot="1" customHeight="1">
      <c r="A18" s="15"/>
      <c r="B18" s="15"/>
      <c r="C18" s="15"/>
      <c r="D18" s="15"/>
      <c r="E18" s="15"/>
      <c r="F18" s="9" t="s">
        <v>32</v>
      </c>
      <c r="G18" s="9"/>
      <c r="H18" s="17">
        <f ca="1">ROUND(SUM(INDIRECT(ADDRESS(ROW()+(-1), COLUMN()+(0), 1))), 2)</f>
        <v>0.15</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1.207</v>
      </c>
      <c r="G20" s="12">
        <v>59.92</v>
      </c>
      <c r="H20" s="12">
        <f ca="1">ROUND(INDIRECT(ADDRESS(ROW()+(0), COLUMN()+(-2), 1))*INDIRECT(ADDRESS(ROW()+(0), COLUMN()+(-1), 1)), 2)</f>
        <v>72.32</v>
      </c>
    </row>
    <row r="21" spans="1:8" ht="13.50" thickBot="1" customHeight="1">
      <c r="A21" s="1" t="s">
        <v>37</v>
      </c>
      <c r="B21" s="1"/>
      <c r="C21" s="10" t="s">
        <v>38</v>
      </c>
      <c r="D21" s="10"/>
      <c r="E21" s="1" t="s">
        <v>39</v>
      </c>
      <c r="F21" s="11">
        <v>1.207</v>
      </c>
      <c r="G21" s="12">
        <v>59.07</v>
      </c>
      <c r="H21" s="12">
        <f ca="1">ROUND(INDIRECT(ADDRESS(ROW()+(0), COLUMN()+(-2), 1))*INDIRECT(ADDRESS(ROW()+(0), COLUMN()+(-1), 1)), 2)</f>
        <v>71.3</v>
      </c>
    </row>
    <row r="22" spans="1:8" ht="13.50" thickBot="1" customHeight="1">
      <c r="A22" s="1" t="s">
        <v>40</v>
      </c>
      <c r="B22" s="1"/>
      <c r="C22" s="10" t="s">
        <v>41</v>
      </c>
      <c r="D22" s="10"/>
      <c r="E22" s="1" t="s">
        <v>42</v>
      </c>
      <c r="F22" s="13">
        <v>0.689</v>
      </c>
      <c r="G22" s="14">
        <v>42.54</v>
      </c>
      <c r="H22" s="14">
        <f ca="1">ROUND(INDIRECT(ADDRESS(ROW()+(0), COLUMN()+(-2), 1))*INDIRECT(ADDRESS(ROW()+(0), COLUMN()+(-1), 1)), 2)</f>
        <v>29.31</v>
      </c>
    </row>
    <row r="23" spans="1:8" ht="13.50" thickBot="1" customHeight="1">
      <c r="A23" s="15"/>
      <c r="B23" s="15"/>
      <c r="C23" s="15"/>
      <c r="D23" s="15"/>
      <c r="E23" s="15"/>
      <c r="F23" s="9" t="s">
        <v>43</v>
      </c>
      <c r="G23" s="9"/>
      <c r="H23" s="17">
        <f ca="1">ROUND(SUM(INDIRECT(ADDRESS(ROW()+(-1), COLUMN()+(0), 1)),INDIRECT(ADDRESS(ROW()+(-2), COLUMN()+(0), 1)),INDIRECT(ADDRESS(ROW()+(-3), COLUMN()+(0), 1))), 2)</f>
        <v>172.93</v>
      </c>
    </row>
    <row r="24" spans="1:8" ht="13.50" thickBot="1" customHeight="1">
      <c r="A24" s="15">
        <v>4</v>
      </c>
      <c r="B24" s="15"/>
      <c r="C24" s="15"/>
      <c r="D24" s="15"/>
      <c r="E24" s="18" t="s">
        <v>44</v>
      </c>
      <c r="F24" s="18"/>
      <c r="G24" s="15"/>
      <c r="H24" s="15"/>
    </row>
    <row r="25" spans="1:8" ht="13.50" thickBot="1" customHeight="1">
      <c r="A25" s="19"/>
      <c r="B25" s="19"/>
      <c r="C25" s="20" t="s">
        <v>45</v>
      </c>
      <c r="D25" s="20"/>
      <c r="E25" s="19" t="s">
        <v>46</v>
      </c>
      <c r="F25" s="13">
        <v>2</v>
      </c>
      <c r="G25" s="14">
        <f ca="1">ROUND(SUM(INDIRECT(ADDRESS(ROW()+(-2), COLUMN()+(1), 1)),INDIRECT(ADDRESS(ROW()+(-7), COLUMN()+(1), 1)),INDIRECT(ADDRESS(ROW()+(-10), COLUMN()+(1), 1))), 2)</f>
        <v>395.49</v>
      </c>
      <c r="H25" s="14">
        <f ca="1">ROUND(INDIRECT(ADDRESS(ROW()+(0), COLUMN()+(-2), 1))*INDIRECT(ADDRESS(ROW()+(0), COLUMN()+(-1), 1))/100, 2)</f>
        <v>7.91</v>
      </c>
    </row>
    <row r="26" spans="1:8" ht="13.50" thickBot="1" customHeight="1">
      <c r="A26" s="21" t="s">
        <v>47</v>
      </c>
      <c r="B26" s="21"/>
      <c r="C26" s="22"/>
      <c r="D26" s="22"/>
      <c r="E26" s="23"/>
      <c r="F26" s="24" t="s">
        <v>48</v>
      </c>
      <c r="G26" s="25"/>
      <c r="H26" s="26">
        <f ca="1">ROUND(SUM(INDIRECT(ADDRESS(ROW()+(-1), COLUMN()+(0), 1)),INDIRECT(ADDRESS(ROW()+(-3), COLUMN()+(0), 1)),INDIRECT(ADDRESS(ROW()+(-8), COLUMN()+(0), 1)),INDIRECT(ADDRESS(ROW()+(-11), COLUMN()+(0), 1))), 2)</f>
        <v>403.4</v>
      </c>
    </row>
  </sheetData>
  <mergeCells count="4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E26"/>
    <mergeCell ref="F26:G26"/>
  </mergeCells>
  <pageMargins left="0.147638" right="0.147638" top="0.206693" bottom="0.206693" header="0.0" footer="0.0"/>
  <pageSetup paperSize="9" orientation="portrait"/>
  <rowBreaks count="0" manualBreakCount="0">
    </rowBreaks>
</worksheet>
</file>