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<sst xmlns="http://schemas.openxmlformats.org/spreadsheetml/2006/main" count="37" uniqueCount="37">
  <si>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</si>
  <si>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ASB030</t>
  </si>
  <si>
    <t xml:space="preserve">Ud</t>
  </si>
  <si>
    <t xml:space="preserve">Conexión de la acometida del edificio a la red general de saneamiento del municipio con injerto mecánico.</t>
  </si>
  <si>
    <r>
      <rPr>
        <sz val="8.25"/>
        <color rgb="FF000000"/>
        <rFont val="Arial"/>
        <family val="2"/>
      </rPr>
      <t xml:space="preserve">Conexión de la acometida del edificio a la red general de saneamiento del municipio, de tubería de pared lisa, de PVC, de 200 mm de diámetro nominal, con injerto mecánico, de 160 mm de diámetro. Incluso llave de apriete. El precio no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</si>
  <si>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</si>
  <si>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</si>
  <si>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</si>
  <si>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</si>
  <si>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</si>
  <si>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</si>
  <si>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</si>
  <si>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mt11inj010a</t>
  </si>
  <si>
    <t xml:space="preserve">Ud</t>
  </si>
  <si>
    <t xml:space="preserve">Injerto mecánico, de 160 mm de diámetro, equipado con junta de estanqueidad móvil y tuerca de sujeción de color naranja, para tubería de pared lisa, de PVC, de 200 mm de diámetro nominal y espesor entre 3 y 9 mm, incluso llave de apriete.</t>
  </si>
  <si>
    <t xml:space="preserve">Subtotal materiales:</t>
  </si>
  <si>
    <t xml:space="preserve">Equipo y herramienta</t>
  </si>
  <si>
    <t xml:space="preserve">mq05per020</t>
  </si>
  <si>
    <t xml:space="preserve">h</t>
  </si>
  <si>
    <t xml:space="preserve">Perforadora con corona diamantada y soporte, por vía seca.</t>
  </si>
  <si>
    <t xml:space="preserve">Subtotal equipo y herramienta:</t>
  </si>
  <si>
    <t xml:space="preserve">Mano de obra</t>
  </si>
  <si>
    <t xml:space="preserve">mo020</t>
  </si>
  <si>
    <t xml:space="preserve">h</t>
  </si>
  <si>
    <t xml:space="preserve">Albañil.</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</si>
  <si>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</si>
  <si>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</si>
  <si>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</si>
  <si>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</si>
  <si>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</si>
  <si>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</si>
  <si>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</si>
  <si>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</si>
  <si>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</si>
  <si>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</si>
  <si>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54,52Q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</si>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</sst>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67.66"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1018.07</v>
      </c>
      <c r="H10" s="14">
        <f ca="1">ROUND(INDIRECT(ADDRESS(ROW()+(0), COLUMN()+(-2), 1))*INDIRECT(ADDRESS(ROW()+(0), COLUMN()+(-1), 1)), 2)</f>
        <v>1018.07</v>
      </c>
    </row>
    <row r="11" spans="1:8" ht="13.50" thickBot="1" customHeight="1">
      <c r="A11" s="15"/>
      <c r="B11" s="15"/>
      <c r="C11" s="15"/>
      <c r="D11" s="15"/>
      <c r="E11" s="15"/>
      <c r="F11" s="9" t="s">
        <v>15</v>
      </c>
      <c r="G11" s="9"/>
      <c r="H11" s="17">
        <f ca="1">ROUND(SUM(INDIRECT(ADDRESS(ROW()+(-1), COLUMN()+(0), 1))), 2)</f>
        <v>1018.07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0.116</v>
      </c>
      <c r="G13" s="14">
        <v>202.83</v>
      </c>
      <c r="H13" s="14">
        <f ca="1">ROUND(INDIRECT(ADDRESS(ROW()+(0), COLUMN()+(-2), 1))*INDIRECT(ADDRESS(ROW()+(0), COLUMN()+(-1), 1)), 2)</f>
        <v>23.53</v>
      </c>
    </row>
    <row r="14" spans="1:8" ht="13.50" thickBot="1" customHeight="1">
      <c r="A14" s="15"/>
      <c r="B14" s="15"/>
      <c r="C14" s="15"/>
      <c r="D14" s="15"/>
      <c r="E14" s="15"/>
      <c r="F14" s="9" t="s">
        <v>20</v>
      </c>
      <c r="G14" s="9"/>
      <c r="H14" s="17">
        <f ca="1">ROUND(SUM(INDIRECT(ADDRESS(ROW()+(-1), COLUMN()+(0), 1))), 2)</f>
        <v>23.53</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0.126</v>
      </c>
      <c r="G16" s="13">
        <v>59.07</v>
      </c>
      <c r="H16" s="13">
        <f ca="1">ROUND(INDIRECT(ADDRESS(ROW()+(0), COLUMN()+(-2), 1))*INDIRECT(ADDRESS(ROW()+(0), COLUMN()+(-1), 1)), 2)</f>
        <v>7.44</v>
      </c>
    </row>
    <row r="17" spans="1:8" ht="13.50" thickBot="1" customHeight="1">
      <c r="A17" s="1" t="s">
        <v>25</v>
      </c>
      <c r="B17" s="1"/>
      <c r="C17" s="10" t="s">
        <v>26</v>
      </c>
      <c r="D17" s="10"/>
      <c r="E17" s="1" t="s">
        <v>27</v>
      </c>
      <c r="F17" s="11">
        <v>0.19</v>
      </c>
      <c r="G17" s="13">
        <v>60.7</v>
      </c>
      <c r="H17" s="13">
        <f ca="1">ROUND(INDIRECT(ADDRESS(ROW()+(0), COLUMN()+(-2), 1))*INDIRECT(ADDRESS(ROW()+(0), COLUMN()+(-1), 1)), 2)</f>
        <v>11.53</v>
      </c>
    </row>
    <row r="18" spans="1:8" ht="13.50" thickBot="1" customHeight="1">
      <c r="A18" s="1" t="s">
        <v>28</v>
      </c>
      <c r="B18" s="1"/>
      <c r="C18" s="10" t="s">
        <v>29</v>
      </c>
      <c r="D18" s="10"/>
      <c r="E18" s="1" t="s">
        <v>30</v>
      </c>
      <c r="F18" s="12">
        <v>0.19</v>
      </c>
      <c r="G18" s="14">
        <v>44.07</v>
      </c>
      <c r="H18" s="14">
        <f ca="1">ROUND(INDIRECT(ADDRESS(ROW()+(0), COLUMN()+(-2), 1))*INDIRECT(ADDRESS(ROW()+(0), COLUMN()+(-1), 1)), 2)</f>
        <v>8.37</v>
      </c>
    </row>
    <row r="19" spans="1:8" ht="13.50" thickBot="1" customHeight="1">
      <c r="A19" s="15"/>
      <c r="B19" s="15"/>
      <c r="C19" s="15"/>
      <c r="D19" s="15"/>
      <c r="E19" s="15"/>
      <c r="F19" s="9" t="s">
        <v>31</v>
      </c>
      <c r="G19" s="9"/>
      <c r="H19" s="17">
        <f ca="1">ROUND(SUM(INDIRECT(ADDRESS(ROW()+(-1), COLUMN()+(0), 1)),INDIRECT(ADDRESS(ROW()+(-2), COLUMN()+(0), 1)),INDIRECT(ADDRESS(ROW()+(-3), COLUMN()+(0), 1))), 2)</f>
        <v>27.34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1)),INDIRECT(ADDRESS(ROW()+(-7), COLUMN()+(1), 1)),INDIRECT(ADDRESS(ROW()+(-10), COLUMN()+(1), 1))), 2)</f>
        <v>1068.94</v>
      </c>
      <c r="H21" s="14">
        <f ca="1">ROUND(INDIRECT(ADDRESS(ROW()+(0), COLUMN()+(-2), 1))*INDIRECT(ADDRESS(ROW()+(0), COLUMN()+(-1), 1))/100, 2)</f>
        <v>21.38</v>
      </c>
    </row>
    <row r="22" spans="1:8" ht="13.50" thickBot="1" customHeight="1">
      <c r="A22" s="21" t="s">
        <v>35</v>
      </c>
      <c r="B22" s="21"/>
      <c r="C22" s="22"/>
      <c r="D22" s="22"/>
      <c r="E22" s="23"/>
      <c r="F22" s="24" t="s">
        <v>36</v>
      </c>
      <c r="G22" s="25"/>
      <c r="H22" s="26">
        <f ca="1">ROUND(SUM(INDIRECT(ADDRESS(ROW()+(-1), COLUMN()+(0), 1)),INDIRECT(ADDRESS(ROW()+(-3), COLUMN()+(0), 1)),INDIRECT(ADDRESS(ROW()+(-8), COLUMN()+(0), 1)),INDIRECT(ADDRESS(ROW()+(-11), COLUMN()+(0), 1))), 2)</f>
        <v>1090.32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