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<sst xmlns="http://schemas.openxmlformats.org/spreadsheetml/2006/main" count="29" uniqueCount="29">
  <si>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</si>
  <si>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UGE010</t>
  </si>
  <si>
    <t xml:space="preserve">Ud</t>
  </si>
  <si>
    <t xml:space="preserve">Estación de control con electrobomba autoaspirante.</t>
  </si>
  <si>
    <r>
      <rPr>
        <sz val="8.25"/>
        <color rgb="FF000000"/>
        <rFont val="Arial"/>
        <family val="2"/>
      </rPr>
      <t xml:space="preserve">Estación de control para aprovechamiento de aguas pluviales, de 550x265x595 mm, con electrobomba autoaspirante, caudal máximo 80 l/min, altura máxima de impulsión 20 m, presión máxima de trabajo 4,5 bar, con motor con variador de frecuencia incorporado, de 0,8 kW, alimentación a 220/240 V y 50-60 Hz, panel de control con pantalla de led, válvulas de corte, conexión de alimentación de agua potable de 3/4" de diámetro, conexión de alimentación de agua de la cisterna para aprovechamiento de aguas pluviales de 1" de diámetro, conexión con la tubería de desagüe de 50 mm de diámetro, terminal para conexión eléctrica e interruptor de nivel con boya, contrapeso y cable de 15 m de longitud. Incluso elementos de fijación.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</si>
  <si>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</si>
  <si>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</si>
  <si>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</si>
  <si>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</si>
  <si>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</si>
  <si>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</si>
  <si>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</si>
  <si>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mt37eqp010a</t>
  </si>
  <si>
    <t xml:space="preserve">Ud</t>
  </si>
  <si>
    <t xml:space="preserve">Estación de control para aprovechamiento de aguas pluviales, de 550x265x595 mm, con electrobomba autoaspirante, caudal máximo 80 l/min, altura máxima de impulsión 20 m, presión máxima de trabajo 4,5 bar, con motor con variador de frecuencia incorporado, de 0,8 kW, alimentación a 220/240 V y 50-60 Hz, panel de control con pantalla de led, válvulas de corte, conexión de alimentación de agua potable de 3/4" de diámetro, conexión de alimentación de agua de la cisterna para aprovechamiento de aguas pluviales de 1" de diámetro, conexión con la tubería de desagüe de 50 mm de diámetro, terminal para conexión eléctrica e interruptor de nivel con boya, contrapeso y cable de 15 m de longitud, con elementos de fijación.</t>
  </si>
  <si>
    <t xml:space="preserve">Subtotal materiales:</t>
  </si>
  <si>
    <t xml:space="preserve">Mano de obra</t>
  </si>
  <si>
    <t xml:space="preserve">mo008</t>
  </si>
  <si>
    <t xml:space="preserve">h</t>
  </si>
  <si>
    <t xml:space="preserve">Plomero.</t>
  </si>
  <si>
    <t xml:space="preserve">mo107</t>
  </si>
  <si>
    <t xml:space="preserve">h</t>
  </si>
  <si>
    <t xml:space="preserve">Ayudante de plomero.</t>
  </si>
  <si>
    <t xml:space="preserve">Subtotal mano de obra:</t>
  </si>
  <si>
    <t xml:space="preserve">Herramienta menor</t>
  </si>
  <si>
    <t xml:space="preserve">%</t>
  </si>
  <si>
    <t xml:space="preserve">Herramienta menor</t>
  </si>
  <si>
    <t xml:space="preserve">Coste de mantenimiento decenal: 2.401,59Q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</si>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</sst>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70" customWidth="1"/>
    <col min="4" max="4" width="5.95" customWidth="1"/>
    <col min="5" max="5" width="71.91"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v>
      </c>
      <c r="G10" s="14">
        <v>21279.4</v>
      </c>
      <c r="H10" s="14">
        <f ca="1">ROUND(INDIRECT(ADDRESS(ROW()+(0), COLUMN()+(-2), 1))*INDIRECT(ADDRESS(ROW()+(0), COLUMN()+(-1), 1)), 2)</f>
        <v>21279.4</v>
      </c>
    </row>
    <row r="11" spans="1:8" ht="13.50" thickBot="1" customHeight="1">
      <c r="A11" s="15"/>
      <c r="B11" s="15"/>
      <c r="C11" s="15"/>
      <c r="D11" s="15"/>
      <c r="E11" s="15"/>
      <c r="F11" s="9" t="s">
        <v>15</v>
      </c>
      <c r="G11" s="9"/>
      <c r="H11" s="17">
        <f ca="1">ROUND(SUM(INDIRECT(ADDRESS(ROW()+(-1), COLUMN()+(0), 1))), 2)</f>
        <v>21279.4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1.088</v>
      </c>
      <c r="G13" s="13">
        <v>66.67</v>
      </c>
      <c r="H13" s="13">
        <f ca="1">ROUND(INDIRECT(ADDRESS(ROW()+(0), COLUMN()+(-2), 1))*INDIRECT(ADDRESS(ROW()+(0), COLUMN()+(-1), 1)), 2)</f>
        <v>72.54</v>
      </c>
    </row>
    <row r="14" spans="1:8" ht="13.50" thickBot="1" customHeight="1">
      <c r="A14" s="1" t="s">
        <v>20</v>
      </c>
      <c r="B14" s="1"/>
      <c r="C14" s="10" t="s">
        <v>21</v>
      </c>
      <c r="D14" s="10"/>
      <c r="E14" s="1" t="s">
        <v>22</v>
      </c>
      <c r="F14" s="12">
        <v>1.088</v>
      </c>
      <c r="G14" s="14">
        <v>48.4</v>
      </c>
      <c r="H14" s="14">
        <f ca="1">ROUND(INDIRECT(ADDRESS(ROW()+(0), COLUMN()+(-2), 1))*INDIRECT(ADDRESS(ROW()+(0), COLUMN()+(-1), 1)), 2)</f>
        <v>52.66</v>
      </c>
    </row>
    <row r="15" spans="1:8" ht="13.50" thickBot="1" customHeight="1">
      <c r="A15" s="15"/>
      <c r="B15" s="15"/>
      <c r="C15" s="15"/>
      <c r="D15" s="15"/>
      <c r="E15" s="15"/>
      <c r="F15" s="9" t="s">
        <v>23</v>
      </c>
      <c r="G15" s="9"/>
      <c r="H15" s="17">
        <f ca="1">ROUND(SUM(INDIRECT(ADDRESS(ROW()+(-1), COLUMN()+(0), 1)),INDIRECT(ADDRESS(ROW()+(-2), COLUMN()+(0), 1))), 2)</f>
        <v>125.2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21404.6</v>
      </c>
      <c r="H17" s="14">
        <f ca="1">ROUND(INDIRECT(ADDRESS(ROW()+(0), COLUMN()+(-2), 1))*INDIRECT(ADDRESS(ROW()+(0), COLUMN()+(-1), 1))/100, 2)</f>
        <v>428.09</v>
      </c>
    </row>
    <row r="18" spans="1:8" ht="13.50" thickBot="1" customHeight="1">
      <c r="A18" s="21" t="s">
        <v>27</v>
      </c>
      <c r="B18" s="21"/>
      <c r="C18" s="22"/>
      <c r="D18" s="22"/>
      <c r="E18" s="23"/>
      <c r="F18" s="24" t="s">
        <v>28</v>
      </c>
      <c r="G18" s="25"/>
      <c r="H18" s="26">
        <f ca="1">ROUND(SUM(INDIRECT(ADDRESS(ROW()+(-1), COLUMN()+(0), 1)),INDIRECT(ADDRESS(ROW()+(-3), COLUMN()+(0), 1)),INDIRECT(ADDRESS(ROW()+(-7), COLUMN()+(0), 1))), 2)</f>
        <v>21832.7</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