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<sst xmlns="http://schemas.openxmlformats.org/spreadsheetml/2006/main" count="29" uniqueCount="29">
  <si>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</si>
  <si>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IGL020</t>
  </si>
  <si>
    <t xml:space="preserve">m</t>
  </si>
  <si>
    <t xml:space="preserve">Canalización de protección de cableado.</t>
  </si>
  <si>
    <r>
      <rPr>
        <sz val="8.25"/>
        <color rgb="FF000000"/>
        <rFont val="Arial"/>
        <family val="2"/>
      </rPr>
      <t xml:space="preserve">Canalización de protección de cableado, formada por tubo de PVC rígido, blindado, enchufable, de color negro, de 16 mm de diámetro nominal, con IP547. Instalación en superficie. Incluso abrazaderas, elementos de sujeción y accesorios (curvas, manguitos, tees, codos y curvas flexibles).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</si>
  <si>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</si>
  <si>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</si>
  <si>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</si>
  <si>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</si>
  <si>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</si>
  <si>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</si>
  <si>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</si>
  <si>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mt35aia090aa</t>
  </si>
  <si>
    <t xml:space="preserve">m</t>
  </si>
  <si>
    <t xml:space="preserve">Tubo rígido de PVC, enchufable, curvable en caliente, de color negro, de 16 mm de diámetro nominal, para canalización fija en superficie. Resistencia a la compresión 1250 N, resistencia al impacto 2 julios, temperatura de trabajo -5°C hasta 60°C, con grado de protección IP547, propiedades eléctricas: aislante, no propagador de la llama. Incluso abrazaderas, elementos de sujeción y accesorios (curvas, manguitos, tees, codos y curvas flexibles).</t>
  </si>
  <si>
    <t xml:space="preserve">Subtotal materiales:</t>
  </si>
  <si>
    <t xml:space="preserve">Mano de obra</t>
  </si>
  <si>
    <t xml:space="preserve">mo006</t>
  </si>
  <si>
    <t xml:space="preserve">h</t>
  </si>
  <si>
    <t xml:space="preserve">Instalador de redes y equipos de detección y seguridad.</t>
  </si>
  <si>
    <t xml:space="preserve">mo105</t>
  </si>
  <si>
    <t xml:space="preserve">h</t>
  </si>
  <si>
    <t xml:space="preserve">Ayudante instalador de redes y equipos de detección y seguridad.</t>
  </si>
  <si>
    <t xml:space="preserve">Subtotal mano de obra:</t>
  </si>
  <si>
    <t xml:space="preserve">Herramienta menor</t>
  </si>
  <si>
    <t xml:space="preserve">%</t>
  </si>
  <si>
    <t xml:space="preserve">Herramienta menor</t>
  </si>
  <si>
    <t xml:space="preserve">Coste de mantenimiento decenal: 1,16Q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</si>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</sst>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7.31" customWidth="1"/>
    <col min="4" max="4" width="75.14" customWidth="1"/>
    <col min="5" max="5" width="12.41" customWidth="1"/>
    <col min="6" max="6" width="11.56" customWidth="1"/>
    <col min="7" max="7" width="9.0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66.00" thickBot="1" customHeight="1">
      <c r="A10" s="1" t="s">
        <v>12</v>
      </c>
      <c r="B10" s="1"/>
      <c r="C10" s="10" t="s">
        <v>13</v>
      </c>
      <c r="D10" s="1" t="s">
        <v>14</v>
      </c>
      <c r="E10" s="12">
        <v>1</v>
      </c>
      <c r="F10" s="14">
        <v>13.67</v>
      </c>
      <c r="G10" s="14">
        <f ca="1">ROUND(INDIRECT(ADDRESS(ROW()+(0), COLUMN()+(-2), 1))*INDIRECT(ADDRESS(ROW()+(0), COLUMN()+(-1), 1)), 2)</f>
        <v>13.67</v>
      </c>
    </row>
    <row r="11" spans="1:7" ht="13.50" thickBot="1" customHeight="1">
      <c r="A11" s="15"/>
      <c r="B11" s="15"/>
      <c r="C11" s="15"/>
      <c r="D11" s="15"/>
      <c r="E11" s="9" t="s">
        <v>15</v>
      </c>
      <c r="F11" s="9"/>
      <c r="G11" s="17">
        <f ca="1">ROUND(SUM(INDIRECT(ADDRESS(ROW()+(-1), COLUMN()+(0), 1))), 2)</f>
        <v>13.67</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0.087</v>
      </c>
      <c r="F13" s="13">
        <v>60.7</v>
      </c>
      <c r="G13" s="13">
        <f ca="1">ROUND(INDIRECT(ADDRESS(ROW()+(0), COLUMN()+(-2), 1))*INDIRECT(ADDRESS(ROW()+(0), COLUMN()+(-1), 1)), 2)</f>
        <v>5.28</v>
      </c>
    </row>
    <row r="14" spans="1:7" ht="13.50" thickBot="1" customHeight="1">
      <c r="A14" s="1" t="s">
        <v>20</v>
      </c>
      <c r="B14" s="1"/>
      <c r="C14" s="10" t="s">
        <v>21</v>
      </c>
      <c r="D14" s="1" t="s">
        <v>22</v>
      </c>
      <c r="E14" s="12">
        <v>0.087</v>
      </c>
      <c r="F14" s="14">
        <v>44.07</v>
      </c>
      <c r="G14" s="14">
        <f ca="1">ROUND(INDIRECT(ADDRESS(ROW()+(0), COLUMN()+(-2), 1))*INDIRECT(ADDRESS(ROW()+(0), COLUMN()+(-1), 1)), 2)</f>
        <v>3.83</v>
      </c>
    </row>
    <row r="15" spans="1:7" ht="13.50" thickBot="1" customHeight="1">
      <c r="A15" s="15"/>
      <c r="B15" s="15"/>
      <c r="C15" s="15"/>
      <c r="D15" s="15"/>
      <c r="E15" s="9" t="s">
        <v>23</v>
      </c>
      <c r="F15" s="9"/>
      <c r="G15" s="17">
        <f ca="1">ROUND(SUM(INDIRECT(ADDRESS(ROW()+(-1), COLUMN()+(0), 1)),INDIRECT(ADDRESS(ROW()+(-2), COLUMN()+(0), 1))), 2)</f>
        <v>9.11</v>
      </c>
    </row>
    <row r="16" spans="1:7" ht="13.50" thickBot="1" customHeight="1">
      <c r="A16" s="15">
        <v>3</v>
      </c>
      <c r="B16" s="15"/>
      <c r="C16" s="15"/>
      <c r="D16" s="18" t="s">
        <v>24</v>
      </c>
      <c r="E16" s="18"/>
      <c r="F16" s="15"/>
      <c r="G16" s="15"/>
    </row>
    <row r="17" spans="1:7" ht="13.50" thickBot="1" customHeight="1">
      <c r="A17" s="19"/>
      <c r="B17" s="19"/>
      <c r="C17" s="20" t="s">
        <v>25</v>
      </c>
      <c r="D17" s="19" t="s">
        <v>26</v>
      </c>
      <c r="E17" s="12">
        <v>2</v>
      </c>
      <c r="F17" s="14">
        <f ca="1">ROUND(SUM(INDIRECT(ADDRESS(ROW()+(-2), COLUMN()+(1), 1)),INDIRECT(ADDRESS(ROW()+(-6), COLUMN()+(1), 1))), 2)</f>
        <v>22.78</v>
      </c>
      <c r="G17" s="14">
        <f ca="1">ROUND(INDIRECT(ADDRESS(ROW()+(0), COLUMN()+(-2), 1))*INDIRECT(ADDRESS(ROW()+(0), COLUMN()+(-1), 1))/100, 2)</f>
        <v>0.46</v>
      </c>
    </row>
    <row r="18" spans="1:7" ht="13.50" thickBot="1" customHeight="1">
      <c r="A18" s="21" t="s">
        <v>27</v>
      </c>
      <c r="B18" s="21"/>
      <c r="C18" s="22"/>
      <c r="D18" s="23"/>
      <c r="E18" s="24" t="s">
        <v>28</v>
      </c>
      <c r="F18" s="25"/>
      <c r="G18" s="26">
        <f ca="1">ROUND(SUM(INDIRECT(ADDRESS(ROW()+(-1), COLUMN()+(0), 1)),INDIRECT(ADDRESS(ROW()+(-3), COLUMN()+(0), 1)),INDIRECT(ADDRESS(ROW()+(-7), COLUMN()+(0), 1))), 2)</f>
        <v>23.24</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