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<sst xmlns="http://schemas.openxmlformats.org/spreadsheetml/2006/main" count="46" uniqueCount="46">
  <si>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</si>
  <si>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ASA011</t>
  </si>
  <si>
    <t xml:space="preserve">Ud</t>
  </si>
  <si>
    <t xml:space="preserve">Caja de registro de concreto masivo "in situ".</t>
  </si>
  <si>
    <r>
      <rPr>
        <sz val="8.25"/>
        <color rgb="FF000000"/>
        <rFont val="Arial"/>
        <family val="2"/>
      </rPr>
      <t xml:space="preserve">Caja de registro a pie de bajante enterrada, de concreto masivo "in situ" f'c=315 kg/cm² (4500 psi), clase de exposición F0 S2 P1 C0, tamaño máximo del agregado 19 mm (3/4"), consistencia blanda, de dimensiones interiores 60x60x60 cm, sobre solera de concreto masivo de 15 cm de espesor, formación de pendiente mínima del 2%, con el mismo tipo de concreto, con codo de PVC de 45° colocado en dado de concreto, para evitar el golpe de bajada en la pendiente de la solera, cerrada superiormente con tapa prefabricada de concreto reforzado con cierre hermético al paso de los olores mefíticos; previa excavación con medios mecánicos y posterior relleno del trasdós con material granular. Incluso molde reutilizable de lámina metálica amortizable en 20 usos.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</si>
  <si>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</si>
  <si>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</si>
  <si>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</si>
  <si>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</si>
  <si>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</si>
  <si>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</si>
  <si>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</si>
  <si>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mt10hmf050Ipe</t>
  </si>
  <si>
    <t xml:space="preserve">m³</t>
  </si>
  <si>
    <t xml:space="preserve">Concreto masivo f'c=310 kg/cm² (4500 psi), clase de exposición F0 S2 P1 C0, tamaño máximo del agregado 19 mm (3/4"), consistencia blanda, premezclado, según ACI 318.</t>
  </si>
  <si>
    <t xml:space="preserve">mt11ppl030a</t>
  </si>
  <si>
    <t xml:space="preserve">Ud</t>
  </si>
  <si>
    <t xml:space="preserve">Codo 87°30' de PVC liso, D=125 mm.</t>
  </si>
  <si>
    <t xml:space="preserve">mt08epr030c</t>
  </si>
  <si>
    <t xml:space="preserve">Ud</t>
  </si>
  <si>
    <t xml:space="preserve">Molde reutilizable para formación de caja de registros de sección cuadrada de 60x60x60 cm, de lámina metálica, incluso accesorios de montaje.</t>
  </si>
  <si>
    <t xml:space="preserve">mt11arf010b</t>
  </si>
  <si>
    <t xml:space="preserve">Ud</t>
  </si>
  <si>
    <t xml:space="preserve">Tapa de concreto reforzado prefabricada, 60x60x5 cm.</t>
  </si>
  <si>
    <t xml:space="preserve">mt01arr010a</t>
  </si>
  <si>
    <t xml:space="preserve">t</t>
  </si>
  <si>
    <t xml:space="preserve">Grava de cantera, de 19 a 25 mm de diámetro.</t>
  </si>
  <si>
    <t xml:space="preserve">Subtotal materiales:</t>
  </si>
  <si>
    <t xml:space="preserve">Equipo y herramienta</t>
  </si>
  <si>
    <t xml:space="preserve">mq01ret020b</t>
  </si>
  <si>
    <t xml:space="preserve">h</t>
  </si>
  <si>
    <t xml:space="preserve">Retrocargadora sobre neumáticos, de 70 kW.</t>
  </si>
  <si>
    <t xml:space="preserve">Subtotal equipo y herramienta:</t>
  </si>
  <si>
    <t xml:space="preserve">Mano de obra</t>
  </si>
  <si>
    <t xml:space="preserve">mo020</t>
  </si>
  <si>
    <t xml:space="preserve">h</t>
  </si>
  <si>
    <t xml:space="preserve">Albañil.</t>
  </si>
  <si>
    <t xml:space="preserve">mo113</t>
  </si>
  <si>
    <t xml:space="preserve">h</t>
  </si>
  <si>
    <t xml:space="preserve">Peón albañil.</t>
  </si>
  <si>
    <t xml:space="preserve">Subtotal mano de obra:</t>
  </si>
  <si>
    <t xml:space="preserve">Herramienta menor</t>
  </si>
  <si>
    <t xml:space="preserve">%</t>
  </si>
  <si>
    <t xml:space="preserve">Herramienta menor</t>
  </si>
  <si>
    <t xml:space="preserve">Coste de mantenimiento decenal: 47,58Q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</si>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</sst>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66.98" customWidth="1"/>
    <col min="6" max="6" width="14.11" customWidth="1"/>
    <col min="7" max="7" width="15.98"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0.354</v>
      </c>
      <c r="G10" s="12">
        <v>1525.52</v>
      </c>
      <c r="H10" s="12">
        <f ca="1">ROUND(INDIRECT(ADDRESS(ROW()+(0), COLUMN()+(-2), 1))*INDIRECT(ADDRESS(ROW()+(0), COLUMN()+(-1), 1)), 2)</f>
        <v>540.03</v>
      </c>
    </row>
    <row r="11" spans="1:8" ht="13.50" thickBot="1" customHeight="1">
      <c r="A11" s="1" t="s">
        <v>15</v>
      </c>
      <c r="B11" s="1"/>
      <c r="C11" s="10" t="s">
        <v>16</v>
      </c>
      <c r="D11" s="10"/>
      <c r="E11" s="1" t="s">
        <v>17</v>
      </c>
      <c r="F11" s="11">
        <v>1</v>
      </c>
      <c r="G11" s="12">
        <v>84.06</v>
      </c>
      <c r="H11" s="12">
        <f ca="1">ROUND(INDIRECT(ADDRESS(ROW()+(0), COLUMN()+(-2), 1))*INDIRECT(ADDRESS(ROW()+(0), COLUMN()+(-1), 1)), 2)</f>
        <v>84.06</v>
      </c>
    </row>
    <row r="12" spans="1:8" ht="24.00" thickBot="1" customHeight="1">
      <c r="A12" s="1" t="s">
        <v>18</v>
      </c>
      <c r="B12" s="1"/>
      <c r="C12" s="10" t="s">
        <v>19</v>
      </c>
      <c r="D12" s="10"/>
      <c r="E12" s="1" t="s">
        <v>20</v>
      </c>
      <c r="F12" s="11">
        <v>0.05</v>
      </c>
      <c r="G12" s="12">
        <v>2940.03</v>
      </c>
      <c r="H12" s="12">
        <f ca="1">ROUND(INDIRECT(ADDRESS(ROW()+(0), COLUMN()+(-2), 1))*INDIRECT(ADDRESS(ROW()+(0), COLUMN()+(-1), 1)), 2)</f>
        <v>147</v>
      </c>
    </row>
    <row r="13" spans="1:8" ht="13.50" thickBot="1" customHeight="1">
      <c r="A13" s="1" t="s">
        <v>21</v>
      </c>
      <c r="B13" s="1"/>
      <c r="C13" s="10" t="s">
        <v>22</v>
      </c>
      <c r="D13" s="10"/>
      <c r="E13" s="1" t="s">
        <v>23</v>
      </c>
      <c r="F13" s="11">
        <v>1</v>
      </c>
      <c r="G13" s="12">
        <v>169.07</v>
      </c>
      <c r="H13" s="12">
        <f ca="1">ROUND(INDIRECT(ADDRESS(ROW()+(0), COLUMN()+(-2), 1))*INDIRECT(ADDRESS(ROW()+(0), COLUMN()+(-1), 1)), 2)</f>
        <v>169.07</v>
      </c>
    </row>
    <row r="14" spans="1:8" ht="13.50" thickBot="1" customHeight="1">
      <c r="A14" s="1" t="s">
        <v>24</v>
      </c>
      <c r="B14" s="1"/>
      <c r="C14" s="10" t="s">
        <v>25</v>
      </c>
      <c r="D14" s="10"/>
      <c r="E14" s="1" t="s">
        <v>26</v>
      </c>
      <c r="F14" s="13">
        <v>0.581</v>
      </c>
      <c r="G14" s="14">
        <v>104.43</v>
      </c>
      <c r="H14" s="14">
        <f ca="1">ROUND(INDIRECT(ADDRESS(ROW()+(0), COLUMN()+(-2), 1))*INDIRECT(ADDRESS(ROW()+(0), COLUMN()+(-1), 1)), 2)</f>
        <v>60.67</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1000.83</v>
      </c>
    </row>
    <row r="16" spans="1:8" ht="13.50" thickBot="1" customHeight="1">
      <c r="A16" s="15">
        <v>2</v>
      </c>
      <c r="B16" s="15"/>
      <c r="C16" s="15"/>
      <c r="D16" s="15"/>
      <c r="E16" s="18" t="s">
        <v>28</v>
      </c>
      <c r="F16" s="18"/>
      <c r="G16" s="15"/>
      <c r="H16" s="15"/>
    </row>
    <row r="17" spans="1:8" ht="13.50" thickBot="1" customHeight="1">
      <c r="A17" s="1" t="s">
        <v>29</v>
      </c>
      <c r="B17" s="1"/>
      <c r="C17" s="10" t="s">
        <v>30</v>
      </c>
      <c r="D17" s="10"/>
      <c r="E17" s="1" t="s">
        <v>31</v>
      </c>
      <c r="F17" s="13">
        <v>0.082</v>
      </c>
      <c r="G17" s="14">
        <v>298.52</v>
      </c>
      <c r="H17" s="14">
        <f ca="1">ROUND(INDIRECT(ADDRESS(ROW()+(0), COLUMN()+(-2), 1))*INDIRECT(ADDRESS(ROW()+(0), COLUMN()+(-1), 1)), 2)</f>
        <v>24.48</v>
      </c>
    </row>
    <row r="18" spans="1:8" ht="13.50" thickBot="1" customHeight="1">
      <c r="A18" s="15"/>
      <c r="B18" s="15"/>
      <c r="C18" s="15"/>
      <c r="D18" s="15"/>
      <c r="E18" s="15"/>
      <c r="F18" s="9" t="s">
        <v>32</v>
      </c>
      <c r="G18" s="9"/>
      <c r="H18" s="17">
        <f ca="1">ROUND(SUM(INDIRECT(ADDRESS(ROW()+(-1), COLUMN()+(0), 1))), 2)</f>
        <v>24.48</v>
      </c>
    </row>
    <row r="19" spans="1:8" ht="13.50" thickBot="1" customHeight="1">
      <c r="A19" s="15">
        <v>3</v>
      </c>
      <c r="B19" s="15"/>
      <c r="C19" s="15"/>
      <c r="D19" s="15"/>
      <c r="E19" s="18" t="s">
        <v>33</v>
      </c>
      <c r="F19" s="18"/>
      <c r="G19" s="15"/>
      <c r="H19" s="15"/>
    </row>
    <row r="20" spans="1:8" ht="13.50" thickBot="1" customHeight="1">
      <c r="A20" s="1" t="s">
        <v>34</v>
      </c>
      <c r="B20" s="1"/>
      <c r="C20" s="10" t="s">
        <v>35</v>
      </c>
      <c r="D20" s="10"/>
      <c r="E20" s="1" t="s">
        <v>36</v>
      </c>
      <c r="F20" s="11">
        <v>1.41</v>
      </c>
      <c r="G20" s="12">
        <v>64.87</v>
      </c>
      <c r="H20" s="12">
        <f ca="1">ROUND(INDIRECT(ADDRESS(ROW()+(0), COLUMN()+(-2), 1))*INDIRECT(ADDRESS(ROW()+(0), COLUMN()+(-1), 1)), 2)</f>
        <v>91.47</v>
      </c>
    </row>
    <row r="21" spans="1:8" ht="13.50" thickBot="1" customHeight="1">
      <c r="A21" s="1" t="s">
        <v>37</v>
      </c>
      <c r="B21" s="1"/>
      <c r="C21" s="10" t="s">
        <v>38</v>
      </c>
      <c r="D21" s="10"/>
      <c r="E21" s="1" t="s">
        <v>39</v>
      </c>
      <c r="F21" s="13">
        <v>1.055</v>
      </c>
      <c r="G21" s="14">
        <v>46.72</v>
      </c>
      <c r="H21" s="14">
        <f ca="1">ROUND(INDIRECT(ADDRESS(ROW()+(0), COLUMN()+(-2), 1))*INDIRECT(ADDRESS(ROW()+(0), COLUMN()+(-1), 1)), 2)</f>
        <v>49.29</v>
      </c>
    </row>
    <row r="22" spans="1:8" ht="13.50" thickBot="1" customHeight="1">
      <c r="A22" s="15"/>
      <c r="B22" s="15"/>
      <c r="C22" s="15"/>
      <c r="D22" s="15"/>
      <c r="E22" s="15"/>
      <c r="F22" s="9" t="s">
        <v>40</v>
      </c>
      <c r="G22" s="9"/>
      <c r="H22" s="17">
        <f ca="1">ROUND(SUM(INDIRECT(ADDRESS(ROW()+(-1), COLUMN()+(0), 1)),INDIRECT(ADDRESS(ROW()+(-2), COLUMN()+(0), 1))), 2)</f>
        <v>140.76</v>
      </c>
    </row>
    <row r="23" spans="1:8" ht="13.50" thickBot="1" customHeight="1">
      <c r="A23" s="15">
        <v>4</v>
      </c>
      <c r="B23" s="15"/>
      <c r="C23" s="15"/>
      <c r="D23" s="15"/>
      <c r="E23" s="18" t="s">
        <v>41</v>
      </c>
      <c r="F23" s="18"/>
      <c r="G23" s="15"/>
      <c r="H23" s="15"/>
    </row>
    <row r="24" spans="1:8" ht="13.50" thickBot="1" customHeight="1">
      <c r="A24" s="19"/>
      <c r="B24" s="19"/>
      <c r="C24" s="20" t="s">
        <v>42</v>
      </c>
      <c r="D24" s="20"/>
      <c r="E24" s="19" t="s">
        <v>43</v>
      </c>
      <c r="F24" s="13">
        <v>2</v>
      </c>
      <c r="G24" s="14">
        <f ca="1">ROUND(SUM(INDIRECT(ADDRESS(ROW()+(-2), COLUMN()+(1), 1)),INDIRECT(ADDRESS(ROW()+(-6), COLUMN()+(1), 1)),INDIRECT(ADDRESS(ROW()+(-9), COLUMN()+(1), 1))), 2)</f>
        <v>1166.07</v>
      </c>
      <c r="H24" s="14">
        <f ca="1">ROUND(INDIRECT(ADDRESS(ROW()+(0), COLUMN()+(-2), 1))*INDIRECT(ADDRESS(ROW()+(0), COLUMN()+(-1), 1))/100, 2)</f>
        <v>23.32</v>
      </c>
    </row>
    <row r="25" spans="1:8" ht="13.50" thickBot="1" customHeight="1">
      <c r="A25" s="21" t="s">
        <v>44</v>
      </c>
      <c r="B25" s="21"/>
      <c r="C25" s="22"/>
      <c r="D25" s="22"/>
      <c r="E25" s="23"/>
      <c r="F25" s="24" t="s">
        <v>45</v>
      </c>
      <c r="G25" s="25"/>
      <c r="H25" s="26">
        <f ca="1">ROUND(SUM(INDIRECT(ADDRESS(ROW()+(-1), COLUMN()+(0), 1)),INDIRECT(ADDRESS(ROW()+(-3), COLUMN()+(0), 1)),INDIRECT(ADDRESS(ROW()+(-7), COLUMN()+(0), 1)),INDIRECT(ADDRESS(ROW()+(-10), COLUMN()+(0), 1))), 2)</f>
        <v>1189.39</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