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<sst xmlns="http://schemas.openxmlformats.org/spreadsheetml/2006/main" count="100" uniqueCount="100">
  <si>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</si>
  <si>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EHR015</t>
  </si>
  <si>
    <t xml:space="preserve">m²</t>
  </si>
  <si>
    <t xml:space="preserve">Losa nervada con casetón recuperable.</t>
  </si>
  <si>
    <r>
      <rPr>
        <sz val="8.25"/>
        <color rgb="FF000000"/>
        <rFont val="Arial"/>
        <family val="2"/>
      </rPr>
      <t xml:space="preserve">Losa nervada de concreto reforzado con casetón recuperable, horizontal, con 15% de zonas macizas, con altura libre de planta de hasta 3 m, altura total 30 = 25+5 cm, realizado con concreto f'c=210 kg/cm² (3000 psi), clase de exposición F0 S0 P0 C0, tamaño máximo del agregado 12,5 mm (1/2"), consistencia blanda, preparado en obra, y fundido con medios manuales, volumen 0,18 m³/m², y acero Grado 60 (fy=4200 kg/cm²) en zona de ábacos, nervios y zunchos, cuantía 19 kg/m²; nervios de concreto "in situ" de 12 cm de espesor, intereje 70 cm; casetón recuperable de PVC, 64x70x25 cm; capa de compresión de 5 cm de espesor, con armaduría de reparto formada por electromalla tipo 6x6 10/10 de acero Grado 70, con barras separadas 15,24x15,24 cm de Ø 3,43 mm; montaje y desmontaje de sistema de encofrado continuo, con acabado visto con textura lisa, formado por: superficie encofrante de tableros de madera tratada, reforzados con varillas y perfiles, amortizables en 20 usos; estructura soporte horizontal de sopandas metálicas y accesorios de montaje, amortizables en 150 usos y estructura soporte vertical de puntales metálicos, amortizables en 150 usos, en zonas macizas y montaje y desmontaje de sistema de encofrado continuo, formado por: superficie encofrante de casetones recuperables; estructura soporte horizontal de portasopandas y guías metálicas y accesorios de montaje, amortizables en 150 usos y estructura soporte vertical de puntales metálicos, amortizables en 150 usos, en zonas aligeradas. Incluso alambre de atar, separadores, líquido desencofrante MasterFinish RL 211 "MBCC de Sika", para evitar la adherencia del concreto al encofrado y agente filmógeno MasterKure 220 WB "MBCC de Sika", para el curado de concretos y morteros. El precio incluye el corte, doblado y conformado de la armaduría en taller de obra y el montaje en el lugar definitivo de su colocación en obra, pero no incluye las columnas.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</si>
  <si>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</si>
  <si>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</si>
  <si>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</si>
  <si>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</si>
  <si>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</si>
  <si>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</si>
  <si>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</si>
  <si>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mt08eft035a</t>
  </si>
  <si>
    <t xml:space="preserve">m²</t>
  </si>
  <si>
    <t xml:space="preserve">Tablero de madera tratada, de 30 mm de espesor, reforzado con varillas y perfiles, para encofrado de losa nervada con casetón recuperable, para dejar un acabado visto del concreto.</t>
  </si>
  <si>
    <t xml:space="preserve">mt08eva030</t>
  </si>
  <si>
    <t xml:space="preserve">m²</t>
  </si>
  <si>
    <t xml:space="preserve">Estructura soporte para encofrado recuperable, compuesta de: sopandas metálicas y accesorios de montaje.</t>
  </si>
  <si>
    <t xml:space="preserve">mt08eva035</t>
  </si>
  <si>
    <t xml:space="preserve">m²</t>
  </si>
  <si>
    <t xml:space="preserve">Estructura soporte para encofrado de casetones recuperables, compuesta de: portasopandas y guías metálicas y accesorios de montaje.</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</si>
  <si>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</si>
  <si>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</si>
  <si>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</si>
  <si>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</si>
  <si>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</si>
  <si>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</si>
  <si>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</si>
  <si>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</si>
  <si>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</si>
  <si>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mt08dba010e</t>
  </si>
  <si>
    <t xml:space="preserve">l</t>
  </si>
  <si>
    <t xml:space="preserve">Agente desmoldeante biodegradable en fase acuosa MasterFinish RL 211 "MBCC de Sika", para concretos con acabado visto.</t>
  </si>
  <si>
    <t xml:space="preserve">mt07cre010b</t>
  </si>
  <si>
    <t xml:space="preserve">Ud</t>
  </si>
  <si>
    <t xml:space="preserve">Casetón recuperable de PVC, 64x70x25 cm. Incluso piezas especiales.</t>
  </si>
  <si>
    <t xml:space="preserve">mt07aco020g</t>
  </si>
  <si>
    <t xml:space="preserve">Ud</t>
  </si>
  <si>
    <t xml:space="preserve">Separador homologado para losas nervadas.</t>
  </si>
  <si>
    <t xml:space="preserve">mt07aco140a</t>
  </si>
  <si>
    <t xml:space="preserve">kg</t>
  </si>
  <si>
    <t xml:space="preserve">Acero en varillas corrugadas, Grado 60 (fy=4200 kg/cm²), de varios diámetros, según NTG 36011, ASTM A 615 y ASTM A 615 M.</t>
  </si>
  <si>
    <t xml:space="preserve">mt08var050</t>
  </si>
  <si>
    <t xml:space="preserve">kg</t>
  </si>
  <si>
    <t xml:space="preserve">Alambre galvanizado para atar, de 1,30 mm de diámetro.</t>
  </si>
  <si>
    <t xml:space="preserve">mt07ame120aa</t>
  </si>
  <si>
    <t xml:space="preserve">m²</t>
  </si>
  <si>
    <t xml:space="preserve">Electromalla tipo 6x6 10/10 de acero Grado 70, con barras lisas separadas 15,24x15,24 cm de 3,43 mm de diámetro, según ASTM A 185 y ASTM A 497.</t>
  </si>
  <si>
    <t xml:space="preserve">mt08aaa010a</t>
  </si>
  <si>
    <t xml:space="preserve">m³</t>
  </si>
  <si>
    <t xml:space="preserve">Agua.</t>
  </si>
  <si>
    <t xml:space="preserve">mt01arg000q</t>
  </si>
  <si>
    <t xml:space="preserve">m³</t>
  </si>
  <si>
    <t xml:space="preserve">Arena de río.</t>
  </si>
  <si>
    <t xml:space="preserve">mt01arg001qf</t>
  </si>
  <si>
    <t xml:space="preserve">m³</t>
  </si>
  <si>
    <t xml:space="preserve">Piedrín de 1/2", de tamaño máximo 12,5 mm.</t>
  </si>
  <si>
    <t xml:space="preserve">mt08cem000q</t>
  </si>
  <si>
    <t xml:space="preserve">kg</t>
  </si>
  <si>
    <t xml:space="preserve">Cemento gris en sacos.</t>
  </si>
  <si>
    <t xml:space="preserve">mt08cur010g</t>
  </si>
  <si>
    <t xml:space="preserve">l</t>
  </si>
  <si>
    <t xml:space="preserve">Agente filmógeno MasterKure 220 WB "MBCC de Sika", para el curado de concretos y morteros, con acabado visto.</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</si>
  <si>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</si>
  <si>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</si>
  <si>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</si>
  <si>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</si>
  <si>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</si>
  <si>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</si>
  <si>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</si>
  <si>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mo044</t>
  </si>
  <si>
    <t xml:space="preserve">h</t>
  </si>
  <si>
    <t xml:space="preserve">Encofrador.</t>
  </si>
  <si>
    <t xml:space="preserve">mo091</t>
  </si>
  <si>
    <t xml:space="preserve">h</t>
  </si>
  <si>
    <t xml:space="preserve">Ayudante de encofrador.</t>
  </si>
  <si>
    <t xml:space="preserve">mo043</t>
  </si>
  <si>
    <t xml:space="preserve">h</t>
  </si>
  <si>
    <t xml:space="preserve">Armador.</t>
  </si>
  <si>
    <t xml:space="preserve">mo090</t>
  </si>
  <si>
    <t xml:space="preserve">h</t>
  </si>
  <si>
    <t xml:space="preserve">Ayudante de armador.</t>
  </si>
  <si>
    <t xml:space="preserve">mo113</t>
  </si>
  <si>
    <t xml:space="preserve">h</t>
  </si>
  <si>
    <t xml:space="preserve">Peón albañil.</t>
  </si>
  <si>
    <t xml:space="preserve">mo112</t>
  </si>
  <si>
    <t xml:space="preserve">h</t>
  </si>
  <si>
    <t xml:space="preserve">Peón albañil capacitado.</t>
  </si>
  <si>
    <t xml:space="preserve">mo045</t>
  </si>
  <si>
    <t xml:space="preserve">h</t>
  </si>
  <si>
    <t xml:space="preserve">Fundidor de productos del concreto.</t>
  </si>
  <si>
    <t xml:space="preserve">mo092</t>
  </si>
  <si>
    <t xml:space="preserve">h</t>
  </si>
  <si>
    <t xml:space="preserve">Ayudante fundidor de productos del concreto.</t>
  </si>
  <si>
    <t xml:space="preserve">Subtotal mano de obra:</t>
  </si>
  <si>
    <t xml:space="preserve">Herramienta menor</t>
  </si>
  <si>
    <t xml:space="preserve">%</t>
  </si>
  <si>
    <t xml:space="preserve">Herramienta menor</t>
  </si>
  <si>
    <t xml:space="preserve">Coste de mantenimiento decenal: 27,57Q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</si>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</sst>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66.98" customWidth="1"/>
    <col min="5" max="5" width="14.28" customWidth="1"/>
    <col min="6" max="6" width="15.8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60.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0.008</v>
      </c>
      <c r="F10" s="12">
        <v>494.44</v>
      </c>
      <c r="G10" s="12">
        <f ca="1">ROUND(INDIRECT(ADDRESS(ROW()+(0), COLUMN()+(-2), 1))*INDIRECT(ADDRESS(ROW()+(0), COLUMN()+(-1), 1)), 2)</f>
        <v>3.96</v>
      </c>
    </row>
    <row r="11" spans="1:7" ht="24.00" thickBot="1" customHeight="1">
      <c r="A11" s="1" t="s">
        <v>15</v>
      </c>
      <c r="B11" s="1"/>
      <c r="C11" s="10" t="s">
        <v>16</v>
      </c>
      <c r="D11" s="1" t="s">
        <v>17</v>
      </c>
      <c r="E11" s="11">
        <v>0.001</v>
      </c>
      <c r="F11" s="12">
        <v>814.74</v>
      </c>
      <c r="G11" s="12">
        <f ca="1">ROUND(INDIRECT(ADDRESS(ROW()+(0), COLUMN()+(-2), 1))*INDIRECT(ADDRESS(ROW()+(0), COLUMN()+(-1), 1)), 2)</f>
        <v>0.81</v>
      </c>
    </row>
    <row r="12" spans="1:7" ht="24.00" thickBot="1" customHeight="1">
      <c r="A12" s="1" t="s">
        <v>18</v>
      </c>
      <c r="B12" s="1"/>
      <c r="C12" s="10" t="s">
        <v>19</v>
      </c>
      <c r="D12" s="1" t="s">
        <v>20</v>
      </c>
      <c r="E12" s="11">
        <v>0.006</v>
      </c>
      <c r="F12" s="12">
        <v>910.6</v>
      </c>
      <c r="G12" s="12">
        <f ca="1">ROUND(INDIRECT(ADDRESS(ROW()+(0), COLUMN()+(-2), 1))*INDIRECT(ADDRESS(ROW()+(0), COLUMN()+(-1), 1)), 2)</f>
        <v>5.46</v>
      </c>
    </row>
    <row r="13" spans="1:7" ht="13.50" thickBot="1" customHeight="1">
      <c r="A13" s="1" t="s">
        <v>21</v>
      </c>
      <c r="B13" s="1"/>
      <c r="C13" s="10" t="s">
        <v>22</v>
      </c>
      <c r="D13" s="1" t="s">
        <v>23</v>
      </c>
      <c r="E13" s="11">
        <v>0.027</v>
      </c>
      <c r="F13" s="12">
        <v>153.79</v>
      </c>
      <c r="G13" s="12">
        <f ca="1">ROUND(INDIRECT(ADDRESS(ROW()+(0), COLUMN()+(-2), 1))*INDIRECT(ADDRESS(ROW()+(0), COLUMN()+(-1), 1)), 2)</f>
        <v>4.15</v>
      </c>
    </row>
    <row r="14" spans="1:7" ht="13.50" thickBot="1" customHeight="1">
      <c r="A14" s="1" t="s">
        <v>24</v>
      </c>
      <c r="B14" s="1"/>
      <c r="C14" s="10" t="s">
        <v>25</v>
      </c>
      <c r="D14" s="1" t="s">
        <v>26</v>
      </c>
      <c r="E14" s="11">
        <v>0.001</v>
      </c>
      <c r="F14" s="12">
        <v>2839.63</v>
      </c>
      <c r="G14" s="12">
        <f ca="1">ROUND(INDIRECT(ADDRESS(ROW()+(0), COLUMN()+(-2), 1))*INDIRECT(ADDRESS(ROW()+(0), COLUMN()+(-1), 1)), 2)</f>
        <v>2.84</v>
      </c>
    </row>
    <row r="15" spans="1:7" ht="13.50" thickBot="1" customHeight="1">
      <c r="A15" s="1" t="s">
        <v>27</v>
      </c>
      <c r="B15" s="1"/>
      <c r="C15" s="10" t="s">
        <v>28</v>
      </c>
      <c r="D15" s="1" t="s">
        <v>29</v>
      </c>
      <c r="E15" s="11">
        <v>0.006</v>
      </c>
      <c r="F15" s="12">
        <v>69.89</v>
      </c>
      <c r="G15" s="12">
        <f ca="1">ROUND(INDIRECT(ADDRESS(ROW()+(0), COLUMN()+(-2), 1))*INDIRECT(ADDRESS(ROW()+(0), COLUMN()+(-1), 1)), 2)</f>
        <v>0.42</v>
      </c>
    </row>
    <row r="16" spans="1:7" ht="24.00" thickBot="1" customHeight="1">
      <c r="A16" s="1" t="s">
        <v>30</v>
      </c>
      <c r="B16" s="1"/>
      <c r="C16" s="10" t="s">
        <v>31</v>
      </c>
      <c r="D16" s="1" t="s">
        <v>32</v>
      </c>
      <c r="E16" s="11">
        <v>0.002</v>
      </c>
      <c r="F16" s="12">
        <v>37.78</v>
      </c>
      <c r="G16" s="12">
        <f ca="1">ROUND(INDIRECT(ADDRESS(ROW()+(0), COLUMN()+(-2), 1))*INDIRECT(ADDRESS(ROW()+(0), COLUMN()+(-1), 1)), 2)</f>
        <v>0.08</v>
      </c>
    </row>
    <row r="17" spans="1:7" ht="13.50" thickBot="1" customHeight="1">
      <c r="A17" s="1" t="s">
        <v>33</v>
      </c>
      <c r="B17" s="1"/>
      <c r="C17" s="10" t="s">
        <v>34</v>
      </c>
      <c r="D17" s="1" t="s">
        <v>35</v>
      </c>
      <c r="E17" s="11">
        <v>0.035</v>
      </c>
      <c r="F17" s="12">
        <v>491.9</v>
      </c>
      <c r="G17" s="12">
        <f ca="1">ROUND(INDIRECT(ADDRESS(ROW()+(0), COLUMN()+(-2), 1))*INDIRECT(ADDRESS(ROW()+(0), COLUMN()+(-1), 1)), 2)</f>
        <v>17.22</v>
      </c>
    </row>
    <row r="18" spans="1:7" ht="13.50" thickBot="1" customHeight="1">
      <c r="A18" s="1" t="s">
        <v>36</v>
      </c>
      <c r="B18" s="1"/>
      <c r="C18" s="10" t="s">
        <v>37</v>
      </c>
      <c r="D18" s="1" t="s">
        <v>38</v>
      </c>
      <c r="E18" s="11">
        <v>1.2</v>
      </c>
      <c r="F18" s="12">
        <v>0.51</v>
      </c>
      <c r="G18" s="12">
        <f ca="1">ROUND(INDIRECT(ADDRESS(ROW()+(0), COLUMN()+(-2), 1))*INDIRECT(ADDRESS(ROW()+(0), COLUMN()+(-1), 1)), 2)</f>
        <v>0.61</v>
      </c>
    </row>
    <row r="19" spans="1:7" ht="24.00" thickBot="1" customHeight="1">
      <c r="A19" s="1" t="s">
        <v>39</v>
      </c>
      <c r="B19" s="1"/>
      <c r="C19" s="10" t="s">
        <v>40</v>
      </c>
      <c r="D19" s="1" t="s">
        <v>41</v>
      </c>
      <c r="E19" s="11">
        <v>19.95</v>
      </c>
      <c r="F19" s="12">
        <v>7.65</v>
      </c>
      <c r="G19" s="12">
        <f ca="1">ROUND(INDIRECT(ADDRESS(ROW()+(0), COLUMN()+(-2), 1))*INDIRECT(ADDRESS(ROW()+(0), COLUMN()+(-1), 1)), 2)</f>
        <v>152.62</v>
      </c>
    </row>
    <row r="20" spans="1:7" ht="13.50" thickBot="1" customHeight="1">
      <c r="A20" s="1" t="s">
        <v>42</v>
      </c>
      <c r="B20" s="1"/>
      <c r="C20" s="10" t="s">
        <v>43</v>
      </c>
      <c r="D20" s="1" t="s">
        <v>44</v>
      </c>
      <c r="E20" s="11">
        <v>0.19</v>
      </c>
      <c r="F20" s="12">
        <v>11.98</v>
      </c>
      <c r="G20" s="12">
        <f ca="1">ROUND(INDIRECT(ADDRESS(ROW()+(0), COLUMN()+(-2), 1))*INDIRECT(ADDRESS(ROW()+(0), COLUMN()+(-1), 1)), 2)</f>
        <v>2.28</v>
      </c>
    </row>
    <row r="21" spans="1:7" ht="24.00" thickBot="1" customHeight="1">
      <c r="A21" s="1" t="s">
        <v>45</v>
      </c>
      <c r="B21" s="1"/>
      <c r="C21" s="10" t="s">
        <v>46</v>
      </c>
      <c r="D21" s="1" t="s">
        <v>47</v>
      </c>
      <c r="E21" s="11">
        <v>1.1</v>
      </c>
      <c r="F21" s="12">
        <v>6.83</v>
      </c>
      <c r="G21" s="12">
        <f ca="1">ROUND(INDIRECT(ADDRESS(ROW()+(0), COLUMN()+(-2), 1))*INDIRECT(ADDRESS(ROW()+(0), COLUMN()+(-1), 1)), 2)</f>
        <v>7.51</v>
      </c>
    </row>
    <row r="22" spans="1:7" ht="13.50" thickBot="1" customHeight="1">
      <c r="A22" s="1" t="s">
        <v>48</v>
      </c>
      <c r="B22" s="1"/>
      <c r="C22" s="10" t="s">
        <v>49</v>
      </c>
      <c r="D22" s="1" t="s">
        <v>50</v>
      </c>
      <c r="E22" s="11">
        <v>0.044</v>
      </c>
      <c r="F22" s="12">
        <v>11.98</v>
      </c>
      <c r="G22" s="12">
        <f ca="1">ROUND(INDIRECT(ADDRESS(ROW()+(0), COLUMN()+(-2), 1))*INDIRECT(ADDRESS(ROW()+(0), COLUMN()+(-1), 1)), 2)</f>
        <v>0.53</v>
      </c>
    </row>
    <row r="23" spans="1:7" ht="13.50" thickBot="1" customHeight="1">
      <c r="A23" s="1" t="s">
        <v>51</v>
      </c>
      <c r="B23" s="1"/>
      <c r="C23" s="10" t="s">
        <v>52</v>
      </c>
      <c r="D23" s="1" t="s">
        <v>53</v>
      </c>
      <c r="E23" s="11">
        <v>0.103</v>
      </c>
      <c r="F23" s="12">
        <v>119.32</v>
      </c>
      <c r="G23" s="12">
        <f ca="1">ROUND(INDIRECT(ADDRESS(ROW()+(0), COLUMN()+(-2), 1))*INDIRECT(ADDRESS(ROW()+(0), COLUMN()+(-1), 1)), 2)</f>
        <v>12.29</v>
      </c>
    </row>
    <row r="24" spans="1:7" ht="13.50" thickBot="1" customHeight="1">
      <c r="A24" s="1" t="s">
        <v>54</v>
      </c>
      <c r="B24" s="1"/>
      <c r="C24" s="10" t="s">
        <v>55</v>
      </c>
      <c r="D24" s="1" t="s">
        <v>56</v>
      </c>
      <c r="E24" s="11">
        <v>0.103</v>
      </c>
      <c r="F24" s="12">
        <v>215.29</v>
      </c>
      <c r="G24" s="12">
        <f ca="1">ROUND(INDIRECT(ADDRESS(ROW()+(0), COLUMN()+(-2), 1))*INDIRECT(ADDRESS(ROW()+(0), COLUMN()+(-1), 1)), 2)</f>
        <v>22.17</v>
      </c>
    </row>
    <row r="25" spans="1:7" ht="13.50" thickBot="1" customHeight="1">
      <c r="A25" s="1" t="s">
        <v>57</v>
      </c>
      <c r="B25" s="1"/>
      <c r="C25" s="10" t="s">
        <v>58</v>
      </c>
      <c r="D25" s="1" t="s">
        <v>59</v>
      </c>
      <c r="E25" s="11">
        <v>81.556</v>
      </c>
      <c r="F25" s="12">
        <v>2.1</v>
      </c>
      <c r="G25" s="12">
        <f ca="1">ROUND(INDIRECT(ADDRESS(ROW()+(0), COLUMN()+(-2), 1))*INDIRECT(ADDRESS(ROW()+(0), COLUMN()+(-1), 1)), 2)</f>
        <v>171.27</v>
      </c>
    </row>
    <row r="26" spans="1:7" ht="24.00" thickBot="1" customHeight="1">
      <c r="A26" s="1" t="s">
        <v>60</v>
      </c>
      <c r="B26" s="1"/>
      <c r="C26" s="10" t="s">
        <v>61</v>
      </c>
      <c r="D26" s="1" t="s">
        <v>62</v>
      </c>
      <c r="E26" s="13">
        <v>0.15</v>
      </c>
      <c r="F26" s="14">
        <v>26.6</v>
      </c>
      <c r="G26" s="14">
        <f ca="1">ROUND(INDIRECT(ADDRESS(ROW()+(0), COLUMN()+(-2), 1))*INDIRECT(ADDRESS(ROW()+(0), COLUMN()+(-1), 1)), 2)</f>
        <v>3.99</v>
      </c>
    </row>
    <row r="27" spans="1:7" ht="13.50" thickBot="1" customHeight="1">
      <c r="A27" s="15"/>
      <c r="B27" s="15"/>
      <c r="C27" s="15"/>
      <c r="D27" s="15"/>
      <c r="E27" s="9" t="s">
        <v>63</v>
      </c>
      <c r="F27" s="9"/>
      <c r="G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408.21</v>
      </c>
    </row>
    <row r="28" spans="1:7" ht="13.50" thickBot="1" customHeight="1">
      <c r="A28" s="15">
        <v>2</v>
      </c>
      <c r="B28" s="15"/>
      <c r="C28" s="15"/>
      <c r="D28" s="18" t="s">
        <v>64</v>
      </c>
      <c r="E28" s="18"/>
      <c r="F28" s="15"/>
      <c r="G28" s="15"/>
    </row>
    <row r="29" spans="1:7" ht="13.50" thickBot="1" customHeight="1">
      <c r="A29" s="1" t="s">
        <v>65</v>
      </c>
      <c r="B29" s="1"/>
      <c r="C29" s="10" t="s">
        <v>66</v>
      </c>
      <c r="D29" s="1" t="s">
        <v>67</v>
      </c>
      <c r="E29" s="13">
        <v>0.113</v>
      </c>
      <c r="F29" s="14">
        <v>25.18</v>
      </c>
      <c r="G29" s="14">
        <f ca="1">ROUND(INDIRECT(ADDRESS(ROW()+(0), COLUMN()+(-2), 1))*INDIRECT(ADDRESS(ROW()+(0), COLUMN()+(-1), 1)), 2)</f>
        <v>2.85</v>
      </c>
    </row>
    <row r="30" spans="1:7" ht="13.50" thickBot="1" customHeight="1">
      <c r="A30" s="15"/>
      <c r="B30" s="15"/>
      <c r="C30" s="15"/>
      <c r="D30" s="15"/>
      <c r="E30" s="9" t="s">
        <v>68</v>
      </c>
      <c r="F30" s="9"/>
      <c r="G30" s="17">
        <f ca="1">ROUND(SUM(INDIRECT(ADDRESS(ROW()+(-1), COLUMN()+(0), 1))), 2)</f>
        <v>2.85</v>
      </c>
    </row>
    <row r="31" spans="1:7" ht="13.50" thickBot="1" customHeight="1">
      <c r="A31" s="15">
        <v>3</v>
      </c>
      <c r="B31" s="15"/>
      <c r="C31" s="15"/>
      <c r="D31" s="18" t="s">
        <v>69</v>
      </c>
      <c r="E31" s="18"/>
      <c r="F31" s="15"/>
      <c r="G31" s="15"/>
    </row>
    <row r="32" spans="1:7" ht="13.50" thickBot="1" customHeight="1">
      <c r="A32" s="1" t="s">
        <v>70</v>
      </c>
      <c r="B32" s="1"/>
      <c r="C32" s="10" t="s">
        <v>71</v>
      </c>
      <c r="D32" s="1" t="s">
        <v>72</v>
      </c>
      <c r="E32" s="11">
        <v>0.571</v>
      </c>
      <c r="F32" s="12">
        <v>67.51</v>
      </c>
      <c r="G32" s="12">
        <f ca="1">ROUND(INDIRECT(ADDRESS(ROW()+(0), COLUMN()+(-2), 1))*INDIRECT(ADDRESS(ROW()+(0), COLUMN()+(-1), 1)), 2)</f>
        <v>38.55</v>
      </c>
    </row>
    <row r="33" spans="1:7" ht="13.50" thickBot="1" customHeight="1">
      <c r="A33" s="1" t="s">
        <v>73</v>
      </c>
      <c r="B33" s="1"/>
      <c r="C33" s="10" t="s">
        <v>74</v>
      </c>
      <c r="D33" s="1" t="s">
        <v>75</v>
      </c>
      <c r="E33" s="11">
        <v>0.571</v>
      </c>
      <c r="F33" s="12">
        <v>50.43</v>
      </c>
      <c r="G33" s="12">
        <f ca="1">ROUND(INDIRECT(ADDRESS(ROW()+(0), COLUMN()+(-2), 1))*INDIRECT(ADDRESS(ROW()+(0), COLUMN()+(-1), 1)), 2)</f>
        <v>28.8</v>
      </c>
    </row>
    <row r="34" spans="1:7" ht="13.50" thickBot="1" customHeight="1">
      <c r="A34" s="1" t="s">
        <v>76</v>
      </c>
      <c r="B34" s="1"/>
      <c r="C34" s="10" t="s">
        <v>77</v>
      </c>
      <c r="D34" s="1" t="s">
        <v>78</v>
      </c>
      <c r="E34" s="11">
        <v>0.248</v>
      </c>
      <c r="F34" s="12">
        <v>67.51</v>
      </c>
      <c r="G34" s="12">
        <f ca="1">ROUND(INDIRECT(ADDRESS(ROW()+(0), COLUMN()+(-2), 1))*INDIRECT(ADDRESS(ROW()+(0), COLUMN()+(-1), 1)), 2)</f>
        <v>16.74</v>
      </c>
    </row>
    <row r="35" spans="1:7" ht="13.50" thickBot="1" customHeight="1">
      <c r="A35" s="1" t="s">
        <v>79</v>
      </c>
      <c r="B35" s="1"/>
      <c r="C35" s="10" t="s">
        <v>80</v>
      </c>
      <c r="D35" s="1" t="s">
        <v>81</v>
      </c>
      <c r="E35" s="11">
        <v>0.269</v>
      </c>
      <c r="F35" s="12">
        <v>50.43</v>
      </c>
      <c r="G35" s="12">
        <f ca="1">ROUND(INDIRECT(ADDRESS(ROW()+(0), COLUMN()+(-2), 1))*INDIRECT(ADDRESS(ROW()+(0), COLUMN()+(-1), 1)), 2)</f>
        <v>13.57</v>
      </c>
    </row>
    <row r="36" spans="1:7" ht="13.50" thickBot="1" customHeight="1">
      <c r="A36" s="1" t="s">
        <v>82</v>
      </c>
      <c r="B36" s="1"/>
      <c r="C36" s="10" t="s">
        <v>83</v>
      </c>
      <c r="D36" s="1" t="s">
        <v>84</v>
      </c>
      <c r="E36" s="11">
        <v>0.206</v>
      </c>
      <c r="F36" s="12">
        <v>46.72</v>
      </c>
      <c r="G36" s="12">
        <f ca="1">ROUND(INDIRECT(ADDRESS(ROW()+(0), COLUMN()+(-2), 1))*INDIRECT(ADDRESS(ROW()+(0), COLUMN()+(-1), 1)), 2)</f>
        <v>9.62</v>
      </c>
    </row>
    <row r="37" spans="1:7" ht="13.50" thickBot="1" customHeight="1">
      <c r="A37" s="1" t="s">
        <v>85</v>
      </c>
      <c r="B37" s="1"/>
      <c r="C37" s="10" t="s">
        <v>86</v>
      </c>
      <c r="D37" s="1" t="s">
        <v>87</v>
      </c>
      <c r="E37" s="11">
        <v>0.216</v>
      </c>
      <c r="F37" s="12">
        <v>47.49</v>
      </c>
      <c r="G37" s="12">
        <f ca="1">ROUND(INDIRECT(ADDRESS(ROW()+(0), COLUMN()+(-2), 1))*INDIRECT(ADDRESS(ROW()+(0), COLUMN()+(-1), 1)), 2)</f>
        <v>10.26</v>
      </c>
    </row>
    <row r="38" spans="1:7" ht="13.50" thickBot="1" customHeight="1">
      <c r="A38" s="1" t="s">
        <v>88</v>
      </c>
      <c r="B38" s="1"/>
      <c r="C38" s="10" t="s">
        <v>89</v>
      </c>
      <c r="D38" s="1" t="s">
        <v>90</v>
      </c>
      <c r="E38" s="11">
        <v>0.044</v>
      </c>
      <c r="F38" s="12">
        <v>67.51</v>
      </c>
      <c r="G38" s="12">
        <f ca="1">ROUND(INDIRECT(ADDRESS(ROW()+(0), COLUMN()+(-2), 1))*INDIRECT(ADDRESS(ROW()+(0), COLUMN()+(-1), 1)), 2)</f>
        <v>2.97</v>
      </c>
    </row>
    <row r="39" spans="1:7" ht="13.50" thickBot="1" customHeight="1">
      <c r="A39" s="1" t="s">
        <v>91</v>
      </c>
      <c r="B39" s="1"/>
      <c r="C39" s="10" t="s">
        <v>92</v>
      </c>
      <c r="D39" s="1" t="s">
        <v>93</v>
      </c>
      <c r="E39" s="13">
        <v>0.178</v>
      </c>
      <c r="F39" s="14">
        <v>50.43</v>
      </c>
      <c r="G39" s="14">
        <f ca="1">ROUND(INDIRECT(ADDRESS(ROW()+(0), COLUMN()+(-2), 1))*INDIRECT(ADDRESS(ROW()+(0), COLUMN()+(-1), 1)), 2)</f>
        <v>8.98</v>
      </c>
    </row>
    <row r="40" spans="1:7" ht="13.50" thickBot="1" customHeight="1">
      <c r="A40" s="15"/>
      <c r="B40" s="15"/>
      <c r="C40" s="15"/>
      <c r="D40" s="15"/>
      <c r="E40" s="9" t="s">
        <v>94</v>
      </c>
      <c r="F40" s="9"/>
      <c r="G40" s="17">
        <f ca="1">ROUND(SUM(INDIRECT(ADDRESS(ROW()+(-1), COLUMN()+(0), 1)),INDIRECT(ADDRESS(ROW()+(-2), COLUMN()+(0), 1)),INDIRECT(ADDRESS(ROW()+(-3), COLUMN()+(0), 1)),INDIRECT(ADDRESS(ROW()+(-4), COLUMN()+(0), 1)),INDIRECT(ADDRESS(ROW()+(-5), COLUMN()+(0), 1)),INDIRECT(ADDRESS(ROW()+(-6), COLUMN()+(0), 1)),INDIRECT(ADDRESS(ROW()+(-7), COLUMN()+(0), 1)),INDIRECT(ADDRESS(ROW()+(-8), COLUMN()+(0), 1))), 2)</f>
        <v>129.49</v>
      </c>
    </row>
    <row r="41" spans="1:7" ht="13.50" thickBot="1" customHeight="1">
      <c r="A41" s="15">
        <v>4</v>
      </c>
      <c r="B41" s="15"/>
      <c r="C41" s="15"/>
      <c r="D41" s="18" t="s">
        <v>95</v>
      </c>
      <c r="E41" s="18"/>
      <c r="F41" s="15"/>
      <c r="G41" s="15"/>
    </row>
    <row r="42" spans="1:7" ht="13.50" thickBot="1" customHeight="1">
      <c r="A42" s="19"/>
      <c r="B42" s="19"/>
      <c r="C42" s="20" t="s">
        <v>96</v>
      </c>
      <c r="D42" s="19" t="s">
        <v>97</v>
      </c>
      <c r="E42" s="13">
        <v>2</v>
      </c>
      <c r="F42" s="14">
        <f ca="1">ROUND(SUM(INDIRECT(ADDRESS(ROW()+(-2), COLUMN()+(1), 1)),INDIRECT(ADDRESS(ROW()+(-12), COLUMN()+(1), 1)),INDIRECT(ADDRESS(ROW()+(-15), COLUMN()+(1), 1))), 2)</f>
        <v>540.55</v>
      </c>
      <c r="G42" s="14">
        <f ca="1">ROUND(INDIRECT(ADDRESS(ROW()+(0), COLUMN()+(-2), 1))*INDIRECT(ADDRESS(ROW()+(0), COLUMN()+(-1), 1))/100, 2)</f>
        <v>10.81</v>
      </c>
    </row>
    <row r="43" spans="1:7" ht="13.50" thickBot="1" customHeight="1">
      <c r="A43" s="21" t="s">
        <v>98</v>
      </c>
      <c r="B43" s="21"/>
      <c r="C43" s="22"/>
      <c r="D43" s="23"/>
      <c r="E43" s="24" t="s">
        <v>99</v>
      </c>
      <c r="F43" s="25"/>
      <c r="G43" s="26">
        <f ca="1">ROUND(SUM(INDIRECT(ADDRESS(ROW()+(-1), COLUMN()+(0), 1)),INDIRECT(ADDRESS(ROW()+(-3), COLUMN()+(0), 1)),INDIRECT(ADDRESS(ROW()+(-13), COLUMN()+(0), 1)),INDIRECT(ADDRESS(ROW()+(-16), COLUMN()+(0), 1))), 2)</f>
        <v>551.36</v>
      </c>
    </row>
  </sheetData>
  <mergeCells count="4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E27:F27"/>
    <mergeCell ref="A28:B28"/>
    <mergeCell ref="D28:E28"/>
    <mergeCell ref="A29:B29"/>
    <mergeCell ref="A30:B30"/>
    <mergeCell ref="E30:F30"/>
    <mergeCell ref="A31:B31"/>
    <mergeCell ref="D31:E31"/>
    <mergeCell ref="A32:B32"/>
    <mergeCell ref="A33:B33"/>
    <mergeCell ref="A34:B34"/>
    <mergeCell ref="A35:B35"/>
    <mergeCell ref="A36:B36"/>
    <mergeCell ref="A37:B37"/>
    <mergeCell ref="A38:B38"/>
    <mergeCell ref="A39:B39"/>
    <mergeCell ref="A40:B40"/>
    <mergeCell ref="E40:F40"/>
    <mergeCell ref="A41:B41"/>
    <mergeCell ref="D41:E41"/>
    <mergeCell ref="A42:B42"/>
    <mergeCell ref="A43:D43"/>
    <mergeCell ref="E43:F43"/>
  </mergeCells>
  <pageMargins left="0.147638" right="0.147638" top="0.206693" bottom="0.206693" header="0.0" footer="0.0"/>
  <pageSetup paperSize="9" orientation="portrait"/>
  <rowBreaks count="0" manualBreakCount="0">
    </rowBreaks>
</worksheet>
</file>