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<sst xmlns="http://schemas.openxmlformats.org/spreadsheetml/2006/main" count="97" uniqueCount="97">
  <si>
    <t xml:space="preserve"/>
  </si>
  <si>
    <t xml:space="preserve">EHR010</t>
  </si>
  <si>
    <t xml:space="preserve">m²</t>
  </si>
  <si>
    <t xml:space="preserve">Losa nervada con casetón perdido.</t>
  </si>
  <si>
    <r>
      <rPr>
        <sz val="8.25"/>
        <color rgb="FF000000"/>
        <rFont val="Arial"/>
        <family val="2"/>
      </rPr>
      <t xml:space="preserve">Losa nervada de concreto reforzado con casetón perdido, horizontal, con 15% de zonas macizas, con altura libre de planta de hasta 3 m, altura total 30 = 25+5 cm, realizado con concreto f'c=210 kg/cm² (3000 psi), clase de exposición F0 S0 P0 C0, tamaño máximo del agregado 12,5 mm (1/2"), consistencia blanda, preparado en obra, y fundido con medios manuales, volumen 0,174 m³/m², y acero Grado 60 (fy=4200 kg/cm²) en zona de ábacos, nervios y zunchos, cuantía 19 kg/m²; nervios de concreto "in situ" de 10 cm de espesor, intereje 80 cm; bloque de concreto, 70x23x25 cm; capa de compresión de 5 cm de espesor, con armaduría de reparto formada por electromalla tipo 6x6 10/10 de acero Grado 70, con barras separadas 15,24x15,24 cm de Ø 3,43 mm; montaje y desmontaje de sistema de encofrado continuo, con acabado para revestir, formado por: superficie encofrante de tableros de madera tratada, reforzados con varillas y perfiles, amortizables en 25 usos; estructura soporte horizontal de sopandas metálicas y accesorios de montaje, amortizables en 150 usos y estructura soporte vertical de puntales metálicos, amortizables en 150 usos. Incluso alambre de atar, separadores, líquido desencofrante MasterFinish RL 294 "MBCC de Sika", para evitar la adherencia del concreto al encofrado y agente filmógeno MasterKure 215 WB "MBCC de Sika", para el curado de concretos y morteros. El precio incluye el corte, doblado y conformado de la armaduría en taller de obra y el montaje en el lugar definitivo de su colocación en obra, pero no incluye las columnas.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</si>
  <si>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</si>
  <si>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</si>
  <si>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</si>
  <si>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</si>
  <si>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</si>
  <si>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</si>
  <si>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</si>
  <si>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mt08eft030a</t>
  </si>
  <si>
    <t xml:space="preserve">m²</t>
  </si>
  <si>
    <t xml:space="preserve">Tablero de madera tratada, de 22 mm de espesor, reforzado con varillas y perfiles.</t>
  </si>
  <si>
    <t xml:space="preserve">mt08eva030</t>
  </si>
  <si>
    <t xml:space="preserve">m²</t>
  </si>
  <si>
    <t xml:space="preserve">Estructura soporte para encofrado recuperable, compuesta de: sopandas metálicas y accesorios de montaje.</t>
  </si>
  <si>
    <t xml:space="preserve">mt50spa081a</t>
  </si>
  <si>
    <t xml:space="preserve">Ud</t>
  </si>
  <si>
    <t xml:space="preserve">Puntal metálico telescópico, de hasta 3 m de altura.</t>
  </si>
  <si>
    <t xml:space="preserve">mt08cim030b</t>
  </si>
  <si>
    <t xml:space="preserve">m³</t>
  </si>
  <si>
    <t xml:space="preserve">Madera de pino.</t>
  </si>
  <si>
    <t xml:space="preserve">mt08var060</t>
  </si>
  <si>
    <t xml:space="preserve">kg</t>
  </si>
  <si>
    <t xml:space="preserve">Puntas de acero de 20x100 mm.</t>
  </si>
  <si>
    <t xml:space="preserve">mt08dba010g</t>
  </si>
  <si>
    <t xml:space="preserve">l</t>
  </si>
  <si>
    <t xml:space="preserve">Agente desmoldeante, a base de aceites especiales, emulsionable en agua MasterFinish RL 294 "MBCC de Sika", para encofrados metálicos, fenólicos o de madera.</t>
  </si>
  <si>
    <t xml:space="preserve">mt07cho010l</t>
  </si>
  <si>
    <t xml:space="preserve">Ud</t>
  </si>
  <si>
    <t xml:space="preserve">Bloque de concreto, 70x23x25 cm, para losa nervada. Incluso piezas especiales.</t>
  </si>
  <si>
    <t xml:space="preserve">mt07aco020g</t>
  </si>
  <si>
    <t xml:space="preserve">Ud</t>
  </si>
  <si>
    <t xml:space="preserve">Separador homologado para losas nervadas.</t>
  </si>
  <si>
    <t xml:space="preserve">mt07aco140a</t>
  </si>
  <si>
    <t xml:space="preserve">kg</t>
  </si>
  <si>
    <t xml:space="preserve">Acero en varillas corrugadas, Grado 60 (fy=4200 kg/cm²), de varios diámetros, según NTG 36011, ASTM A 615 y ASTM A 615 M.</t>
  </si>
  <si>
    <t xml:space="preserve">mt08var050</t>
  </si>
  <si>
    <t xml:space="preserve">kg</t>
  </si>
  <si>
    <t xml:space="preserve">Alambre galvanizado para atar, de 1,30 mm de diámetro.</t>
  </si>
  <si>
    <t xml:space="preserve">mt07ame120aa</t>
  </si>
  <si>
    <t xml:space="preserve">m²</t>
  </si>
  <si>
    <t xml:space="preserve">Electromalla tipo 6x6 10/10 de acero Grado 70, con barras lisas separadas 15,24x15,24 cm de 3,43 mm de diámetro, según ASTM A 185 y ASTM A 497.</t>
  </si>
  <si>
    <t xml:space="preserve">mt08aaa010a</t>
  </si>
  <si>
    <t xml:space="preserve">m³</t>
  </si>
  <si>
    <t xml:space="preserve">Agua.</t>
  </si>
  <si>
    <t xml:space="preserve">mt01arg000q</t>
  </si>
  <si>
    <t xml:space="preserve">m³</t>
  </si>
  <si>
    <t xml:space="preserve">Arena de río.</t>
  </si>
  <si>
    <t xml:space="preserve">mt01arg001qf</t>
  </si>
  <si>
    <t xml:space="preserve">m³</t>
  </si>
  <si>
    <t xml:space="preserve">Piedrín de 1/2", de tamaño máximo 12,5 mm.</t>
  </si>
  <si>
    <t xml:space="preserve">mt08cem000q</t>
  </si>
  <si>
    <t xml:space="preserve">kg</t>
  </si>
  <si>
    <t xml:space="preserve">Cemento gris en sacos.</t>
  </si>
  <si>
    <t xml:space="preserve">mt08cur020d</t>
  </si>
  <si>
    <t xml:space="preserve">l</t>
  </si>
  <si>
    <t xml:space="preserve">Agente filmógeno MasterKure 215 WB "MBCC de Sika", para el curado de concretos y morteros.</t>
  </si>
  <si>
    <t xml:space="preserve">Subtotal materiales:</t>
  </si>
  <si>
    <t xml:space="preserve">Equipo y herramienta</t>
  </si>
  <si>
    <t xml:space="preserve">mq06hor010</t>
  </si>
  <si>
    <t xml:space="preserve">h</t>
  </si>
  <si>
    <t xml:space="preserve">Concretera mecánica eléctrica con una capacidad de amasado de 160 l.</t>
  </si>
  <si>
    <t xml:space="preserve">Subtotal equipo y herramienta:</t>
  </si>
  <si>
    <t xml:space="preserve">Mano de obra</t>
  </si>
  <si>
    <t xml:space="preserve">mo044</t>
  </si>
  <si>
    <t xml:space="preserve">h</t>
  </si>
  <si>
    <t xml:space="preserve">Encofrador.</t>
  </si>
  <si>
    <t xml:space="preserve">mo091</t>
  </si>
  <si>
    <t xml:space="preserve">h</t>
  </si>
  <si>
    <t xml:space="preserve">Ayudante de encofrador.</t>
  </si>
  <si>
    <t xml:space="preserve">mo043</t>
  </si>
  <si>
    <t xml:space="preserve">h</t>
  </si>
  <si>
    <t xml:space="preserve">Armador.</t>
  </si>
  <si>
    <t xml:space="preserve">mo090</t>
  </si>
  <si>
    <t xml:space="preserve">h</t>
  </si>
  <si>
    <t xml:space="preserve">Ayudante de armador.</t>
  </si>
  <si>
    <t xml:space="preserve">mo113</t>
  </si>
  <si>
    <t xml:space="preserve">h</t>
  </si>
  <si>
    <t xml:space="preserve">Peón albañil.</t>
  </si>
  <si>
    <t xml:space="preserve">mo112</t>
  </si>
  <si>
    <t xml:space="preserve">h</t>
  </si>
  <si>
    <t xml:space="preserve">Peón albañil capacitado.</t>
  </si>
  <si>
    <t xml:space="preserve">mo045</t>
  </si>
  <si>
    <t xml:space="preserve">h</t>
  </si>
  <si>
    <t xml:space="preserve">Fundidor de productos del concreto.</t>
  </si>
  <si>
    <t xml:space="preserve">mo092</t>
  </si>
  <si>
    <t xml:space="preserve">h</t>
  </si>
  <si>
    <t xml:space="preserve">Ayudante fundidor de productos del concreto.</t>
  </si>
  <si>
    <t xml:space="preserve">Subtotal mano de obra:</t>
  </si>
  <si>
    <t xml:space="preserve">Herramienta menor</t>
  </si>
  <si>
    <t xml:space="preserve">%</t>
  </si>
  <si>
    <t xml:space="preserve">Herramienta menor</t>
  </si>
  <si>
    <t xml:space="preserve">Coste de mantenimiento decenal: 30,52Q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</si>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</sst>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7.31" customWidth="1"/>
    <col min="4" max="4" width="66.98" customWidth="1"/>
    <col min="5" max="5" width="14.28" customWidth="1"/>
    <col min="6" max="6" width="15.81"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29.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24.00" thickBot="1" customHeight="1">
      <c r="A10" s="1" t="s">
        <v>12</v>
      </c>
      <c r="B10" s="1"/>
      <c r="C10" s="10" t="s">
        <v>13</v>
      </c>
      <c r="D10" s="1" t="s">
        <v>14</v>
      </c>
      <c r="E10" s="11">
        <v>0.044</v>
      </c>
      <c r="F10" s="12">
        <v>363.44</v>
      </c>
      <c r="G10" s="12">
        <f ca="1">ROUND(INDIRECT(ADDRESS(ROW()+(0), COLUMN()+(-2), 1))*INDIRECT(ADDRESS(ROW()+(0), COLUMN()+(-1), 1)), 2)</f>
        <v>15.99</v>
      </c>
    </row>
    <row r="11" spans="1:7" ht="24.00" thickBot="1" customHeight="1">
      <c r="A11" s="1" t="s">
        <v>15</v>
      </c>
      <c r="B11" s="1"/>
      <c r="C11" s="10" t="s">
        <v>16</v>
      </c>
      <c r="D11" s="1" t="s">
        <v>17</v>
      </c>
      <c r="E11" s="11">
        <v>0.007</v>
      </c>
      <c r="F11" s="12">
        <v>814.74</v>
      </c>
      <c r="G11" s="12">
        <f ca="1">ROUND(INDIRECT(ADDRESS(ROW()+(0), COLUMN()+(-2), 1))*INDIRECT(ADDRESS(ROW()+(0), COLUMN()+(-1), 1)), 2)</f>
        <v>5.7</v>
      </c>
    </row>
    <row r="12" spans="1:7" ht="13.50" thickBot="1" customHeight="1">
      <c r="A12" s="1" t="s">
        <v>18</v>
      </c>
      <c r="B12" s="1"/>
      <c r="C12" s="10" t="s">
        <v>19</v>
      </c>
      <c r="D12" s="1" t="s">
        <v>20</v>
      </c>
      <c r="E12" s="11">
        <v>0.027</v>
      </c>
      <c r="F12" s="12">
        <v>153.79</v>
      </c>
      <c r="G12" s="12">
        <f ca="1">ROUND(INDIRECT(ADDRESS(ROW()+(0), COLUMN()+(-2), 1))*INDIRECT(ADDRESS(ROW()+(0), COLUMN()+(-1), 1)), 2)</f>
        <v>4.15</v>
      </c>
    </row>
    <row r="13" spans="1:7" ht="13.50" thickBot="1" customHeight="1">
      <c r="A13" s="1" t="s">
        <v>21</v>
      </c>
      <c r="B13" s="1"/>
      <c r="C13" s="10" t="s">
        <v>22</v>
      </c>
      <c r="D13" s="1" t="s">
        <v>23</v>
      </c>
      <c r="E13" s="11">
        <v>0.003</v>
      </c>
      <c r="F13" s="12">
        <v>2839.63</v>
      </c>
      <c r="G13" s="12">
        <f ca="1">ROUND(INDIRECT(ADDRESS(ROW()+(0), COLUMN()+(-2), 1))*INDIRECT(ADDRESS(ROW()+(0), COLUMN()+(-1), 1)), 2)</f>
        <v>8.52</v>
      </c>
    </row>
    <row r="14" spans="1:7" ht="13.50" thickBot="1" customHeight="1">
      <c r="A14" s="1" t="s">
        <v>24</v>
      </c>
      <c r="B14" s="1"/>
      <c r="C14" s="10" t="s">
        <v>25</v>
      </c>
      <c r="D14" s="1" t="s">
        <v>26</v>
      </c>
      <c r="E14" s="11">
        <v>0.04</v>
      </c>
      <c r="F14" s="12">
        <v>69.89</v>
      </c>
      <c r="G14" s="12">
        <f ca="1">ROUND(INDIRECT(ADDRESS(ROW()+(0), COLUMN()+(-2), 1))*INDIRECT(ADDRESS(ROW()+(0), COLUMN()+(-1), 1)), 2)</f>
        <v>2.8</v>
      </c>
    </row>
    <row r="15" spans="1:7" ht="34.50" thickBot="1" customHeight="1">
      <c r="A15" s="1" t="s">
        <v>27</v>
      </c>
      <c r="B15" s="1"/>
      <c r="C15" s="10" t="s">
        <v>28</v>
      </c>
      <c r="D15" s="1" t="s">
        <v>29</v>
      </c>
      <c r="E15" s="11">
        <v>0.03</v>
      </c>
      <c r="F15" s="12">
        <v>14.86</v>
      </c>
      <c r="G15" s="12">
        <f ca="1">ROUND(INDIRECT(ADDRESS(ROW()+(0), COLUMN()+(-2), 1))*INDIRECT(ADDRESS(ROW()+(0), COLUMN()+(-1), 1)), 2)</f>
        <v>0.45</v>
      </c>
    </row>
    <row r="16" spans="1:7" ht="24.00" thickBot="1" customHeight="1">
      <c r="A16" s="1" t="s">
        <v>30</v>
      </c>
      <c r="B16" s="1"/>
      <c r="C16" s="10" t="s">
        <v>31</v>
      </c>
      <c r="D16" s="1" t="s">
        <v>32</v>
      </c>
      <c r="E16" s="11">
        <v>4.244</v>
      </c>
      <c r="F16" s="12">
        <v>14.47</v>
      </c>
      <c r="G16" s="12">
        <f ca="1">ROUND(INDIRECT(ADDRESS(ROW()+(0), COLUMN()+(-2), 1))*INDIRECT(ADDRESS(ROW()+(0), COLUMN()+(-1), 1)), 2)</f>
        <v>61.41</v>
      </c>
    </row>
    <row r="17" spans="1:7" ht="13.50" thickBot="1" customHeight="1">
      <c r="A17" s="1" t="s">
        <v>33</v>
      </c>
      <c r="B17" s="1"/>
      <c r="C17" s="10" t="s">
        <v>34</v>
      </c>
      <c r="D17" s="1" t="s">
        <v>35</v>
      </c>
      <c r="E17" s="11">
        <v>1.2</v>
      </c>
      <c r="F17" s="12">
        <v>0.51</v>
      </c>
      <c r="G17" s="12">
        <f ca="1">ROUND(INDIRECT(ADDRESS(ROW()+(0), COLUMN()+(-2), 1))*INDIRECT(ADDRESS(ROW()+(0), COLUMN()+(-1), 1)), 2)</f>
        <v>0.61</v>
      </c>
    </row>
    <row r="18" spans="1:7" ht="24.00" thickBot="1" customHeight="1">
      <c r="A18" s="1" t="s">
        <v>36</v>
      </c>
      <c r="B18" s="1"/>
      <c r="C18" s="10" t="s">
        <v>37</v>
      </c>
      <c r="D18" s="1" t="s">
        <v>38</v>
      </c>
      <c r="E18" s="11">
        <v>19.95</v>
      </c>
      <c r="F18" s="12">
        <v>7.65</v>
      </c>
      <c r="G18" s="12">
        <f ca="1">ROUND(INDIRECT(ADDRESS(ROW()+(0), COLUMN()+(-2), 1))*INDIRECT(ADDRESS(ROW()+(0), COLUMN()+(-1), 1)), 2)</f>
        <v>152.62</v>
      </c>
    </row>
    <row r="19" spans="1:7" ht="13.50" thickBot="1" customHeight="1">
      <c r="A19" s="1" t="s">
        <v>39</v>
      </c>
      <c r="B19" s="1"/>
      <c r="C19" s="10" t="s">
        <v>40</v>
      </c>
      <c r="D19" s="1" t="s">
        <v>41</v>
      </c>
      <c r="E19" s="11">
        <v>0.19</v>
      </c>
      <c r="F19" s="12">
        <v>11.98</v>
      </c>
      <c r="G19" s="12">
        <f ca="1">ROUND(INDIRECT(ADDRESS(ROW()+(0), COLUMN()+(-2), 1))*INDIRECT(ADDRESS(ROW()+(0), COLUMN()+(-1), 1)), 2)</f>
        <v>2.28</v>
      </c>
    </row>
    <row r="20" spans="1:7" ht="24.00" thickBot="1" customHeight="1">
      <c r="A20" s="1" t="s">
        <v>42</v>
      </c>
      <c r="B20" s="1"/>
      <c r="C20" s="10" t="s">
        <v>43</v>
      </c>
      <c r="D20" s="1" t="s">
        <v>44</v>
      </c>
      <c r="E20" s="11">
        <v>1.1</v>
      </c>
      <c r="F20" s="12">
        <v>6.83</v>
      </c>
      <c r="G20" s="12">
        <f ca="1">ROUND(INDIRECT(ADDRESS(ROW()+(0), COLUMN()+(-2), 1))*INDIRECT(ADDRESS(ROW()+(0), COLUMN()+(-1), 1)), 2)</f>
        <v>7.51</v>
      </c>
    </row>
    <row r="21" spans="1:7" ht="13.50" thickBot="1" customHeight="1">
      <c r="A21" s="1" t="s">
        <v>45</v>
      </c>
      <c r="B21" s="1"/>
      <c r="C21" s="10" t="s">
        <v>46</v>
      </c>
      <c r="D21" s="1" t="s">
        <v>47</v>
      </c>
      <c r="E21" s="11">
        <v>0.043</v>
      </c>
      <c r="F21" s="12">
        <v>11.98</v>
      </c>
      <c r="G21" s="12">
        <f ca="1">ROUND(INDIRECT(ADDRESS(ROW()+(0), COLUMN()+(-2), 1))*INDIRECT(ADDRESS(ROW()+(0), COLUMN()+(-1), 1)), 2)</f>
        <v>0.52</v>
      </c>
    </row>
    <row r="22" spans="1:7" ht="13.50" thickBot="1" customHeight="1">
      <c r="A22" s="1" t="s">
        <v>48</v>
      </c>
      <c r="B22" s="1"/>
      <c r="C22" s="10" t="s">
        <v>49</v>
      </c>
      <c r="D22" s="1" t="s">
        <v>50</v>
      </c>
      <c r="E22" s="11">
        <v>0.099</v>
      </c>
      <c r="F22" s="12">
        <v>119.32</v>
      </c>
      <c r="G22" s="12">
        <f ca="1">ROUND(INDIRECT(ADDRESS(ROW()+(0), COLUMN()+(-2), 1))*INDIRECT(ADDRESS(ROW()+(0), COLUMN()+(-1), 1)), 2)</f>
        <v>11.81</v>
      </c>
    </row>
    <row r="23" spans="1:7" ht="13.50" thickBot="1" customHeight="1">
      <c r="A23" s="1" t="s">
        <v>51</v>
      </c>
      <c r="B23" s="1"/>
      <c r="C23" s="10" t="s">
        <v>52</v>
      </c>
      <c r="D23" s="1" t="s">
        <v>53</v>
      </c>
      <c r="E23" s="11">
        <v>0.099</v>
      </c>
      <c r="F23" s="12">
        <v>215.29</v>
      </c>
      <c r="G23" s="12">
        <f ca="1">ROUND(INDIRECT(ADDRESS(ROW()+(0), COLUMN()+(-2), 1))*INDIRECT(ADDRESS(ROW()+(0), COLUMN()+(-1), 1)), 2)</f>
        <v>21.31</v>
      </c>
    </row>
    <row r="24" spans="1:7" ht="13.50" thickBot="1" customHeight="1">
      <c r="A24" s="1" t="s">
        <v>54</v>
      </c>
      <c r="B24" s="1"/>
      <c r="C24" s="10" t="s">
        <v>55</v>
      </c>
      <c r="D24" s="1" t="s">
        <v>56</v>
      </c>
      <c r="E24" s="11">
        <v>78.838</v>
      </c>
      <c r="F24" s="12">
        <v>2.1</v>
      </c>
      <c r="G24" s="12">
        <f ca="1">ROUND(INDIRECT(ADDRESS(ROW()+(0), COLUMN()+(-2), 1))*INDIRECT(ADDRESS(ROW()+(0), COLUMN()+(-1), 1)), 2)</f>
        <v>165.56</v>
      </c>
    </row>
    <row r="25" spans="1:7" ht="24.00" thickBot="1" customHeight="1">
      <c r="A25" s="1" t="s">
        <v>57</v>
      </c>
      <c r="B25" s="1"/>
      <c r="C25" s="10" t="s">
        <v>58</v>
      </c>
      <c r="D25" s="1" t="s">
        <v>59</v>
      </c>
      <c r="E25" s="13">
        <v>0.15</v>
      </c>
      <c r="F25" s="14">
        <v>12.86</v>
      </c>
      <c r="G25" s="14">
        <f ca="1">ROUND(INDIRECT(ADDRESS(ROW()+(0), COLUMN()+(-2), 1))*INDIRECT(ADDRESS(ROW()+(0), COLUMN()+(-1), 1)), 2)</f>
        <v>1.93</v>
      </c>
    </row>
    <row r="26" spans="1:7" ht="13.50" thickBot="1" customHeight="1">
      <c r="A26" s="15"/>
      <c r="B26" s="15"/>
      <c r="C26" s="15"/>
      <c r="D26" s="15"/>
      <c r="E26" s="9" t="s">
        <v>60</v>
      </c>
      <c r="F26" s="9"/>
      <c r="G26"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 2)</f>
        <v>463.17</v>
      </c>
    </row>
    <row r="27" spans="1:7" ht="13.50" thickBot="1" customHeight="1">
      <c r="A27" s="15">
        <v>2</v>
      </c>
      <c r="B27" s="15"/>
      <c r="C27" s="15"/>
      <c r="D27" s="18" t="s">
        <v>61</v>
      </c>
      <c r="E27" s="18"/>
      <c r="F27" s="15"/>
      <c r="G27" s="15"/>
    </row>
    <row r="28" spans="1:7" ht="13.50" thickBot="1" customHeight="1">
      <c r="A28" s="1" t="s">
        <v>62</v>
      </c>
      <c r="B28" s="1"/>
      <c r="C28" s="10" t="s">
        <v>63</v>
      </c>
      <c r="D28" s="1" t="s">
        <v>64</v>
      </c>
      <c r="E28" s="13">
        <v>0.11</v>
      </c>
      <c r="F28" s="14">
        <v>25.18</v>
      </c>
      <c r="G28" s="14">
        <f ca="1">ROUND(INDIRECT(ADDRESS(ROW()+(0), COLUMN()+(-2), 1))*INDIRECT(ADDRESS(ROW()+(0), COLUMN()+(-1), 1)), 2)</f>
        <v>2.77</v>
      </c>
    </row>
    <row r="29" spans="1:7" ht="13.50" thickBot="1" customHeight="1">
      <c r="A29" s="15"/>
      <c r="B29" s="15"/>
      <c r="C29" s="15"/>
      <c r="D29" s="15"/>
      <c r="E29" s="9" t="s">
        <v>65</v>
      </c>
      <c r="F29" s="9"/>
      <c r="G29" s="17">
        <f ca="1">ROUND(SUM(INDIRECT(ADDRESS(ROW()+(-1), COLUMN()+(0), 1))), 2)</f>
        <v>2.77</v>
      </c>
    </row>
    <row r="30" spans="1:7" ht="13.50" thickBot="1" customHeight="1">
      <c r="A30" s="15">
        <v>3</v>
      </c>
      <c r="B30" s="15"/>
      <c r="C30" s="15"/>
      <c r="D30" s="18" t="s">
        <v>66</v>
      </c>
      <c r="E30" s="18"/>
      <c r="F30" s="15"/>
      <c r="G30" s="15"/>
    </row>
    <row r="31" spans="1:7" ht="13.50" thickBot="1" customHeight="1">
      <c r="A31" s="1" t="s">
        <v>67</v>
      </c>
      <c r="B31" s="1"/>
      <c r="C31" s="10" t="s">
        <v>68</v>
      </c>
      <c r="D31" s="1" t="s">
        <v>69</v>
      </c>
      <c r="E31" s="11">
        <v>0.61</v>
      </c>
      <c r="F31" s="12">
        <v>67.51</v>
      </c>
      <c r="G31" s="12">
        <f ca="1">ROUND(INDIRECT(ADDRESS(ROW()+(0), COLUMN()+(-2), 1))*INDIRECT(ADDRESS(ROW()+(0), COLUMN()+(-1), 1)), 2)</f>
        <v>41.18</v>
      </c>
    </row>
    <row r="32" spans="1:7" ht="13.50" thickBot="1" customHeight="1">
      <c r="A32" s="1" t="s">
        <v>70</v>
      </c>
      <c r="B32" s="1"/>
      <c r="C32" s="10" t="s">
        <v>71</v>
      </c>
      <c r="D32" s="1" t="s">
        <v>72</v>
      </c>
      <c r="E32" s="11">
        <v>0.599</v>
      </c>
      <c r="F32" s="12">
        <v>50.43</v>
      </c>
      <c r="G32" s="12">
        <f ca="1">ROUND(INDIRECT(ADDRESS(ROW()+(0), COLUMN()+(-2), 1))*INDIRECT(ADDRESS(ROW()+(0), COLUMN()+(-1), 1)), 2)</f>
        <v>30.21</v>
      </c>
    </row>
    <row r="33" spans="1:7" ht="13.50" thickBot="1" customHeight="1">
      <c r="A33" s="1" t="s">
        <v>73</v>
      </c>
      <c r="B33" s="1"/>
      <c r="C33" s="10" t="s">
        <v>74</v>
      </c>
      <c r="D33" s="1" t="s">
        <v>75</v>
      </c>
      <c r="E33" s="11">
        <v>0.248</v>
      </c>
      <c r="F33" s="12">
        <v>67.51</v>
      </c>
      <c r="G33" s="12">
        <f ca="1">ROUND(INDIRECT(ADDRESS(ROW()+(0), COLUMN()+(-2), 1))*INDIRECT(ADDRESS(ROW()+(0), COLUMN()+(-1), 1)), 2)</f>
        <v>16.74</v>
      </c>
    </row>
    <row r="34" spans="1:7" ht="13.50" thickBot="1" customHeight="1">
      <c r="A34" s="1" t="s">
        <v>76</v>
      </c>
      <c r="B34" s="1"/>
      <c r="C34" s="10" t="s">
        <v>77</v>
      </c>
      <c r="D34" s="1" t="s">
        <v>78</v>
      </c>
      <c r="E34" s="11">
        <v>0.269</v>
      </c>
      <c r="F34" s="12">
        <v>50.43</v>
      </c>
      <c r="G34" s="12">
        <f ca="1">ROUND(INDIRECT(ADDRESS(ROW()+(0), COLUMN()+(-2), 1))*INDIRECT(ADDRESS(ROW()+(0), COLUMN()+(-1), 1)), 2)</f>
        <v>13.57</v>
      </c>
    </row>
    <row r="35" spans="1:7" ht="13.50" thickBot="1" customHeight="1">
      <c r="A35" s="1" t="s">
        <v>79</v>
      </c>
      <c r="B35" s="1"/>
      <c r="C35" s="10" t="s">
        <v>80</v>
      </c>
      <c r="D35" s="1" t="s">
        <v>81</v>
      </c>
      <c r="E35" s="11">
        <v>0.199</v>
      </c>
      <c r="F35" s="12">
        <v>46.72</v>
      </c>
      <c r="G35" s="12">
        <f ca="1">ROUND(INDIRECT(ADDRESS(ROW()+(0), COLUMN()+(-2), 1))*INDIRECT(ADDRESS(ROW()+(0), COLUMN()+(-1), 1)), 2)</f>
        <v>9.3</v>
      </c>
    </row>
    <row r="36" spans="1:7" ht="13.50" thickBot="1" customHeight="1">
      <c r="A36" s="1" t="s">
        <v>82</v>
      </c>
      <c r="B36" s="1"/>
      <c r="C36" s="10" t="s">
        <v>83</v>
      </c>
      <c r="D36" s="1" t="s">
        <v>84</v>
      </c>
      <c r="E36" s="11">
        <v>0.208</v>
      </c>
      <c r="F36" s="12">
        <v>47.49</v>
      </c>
      <c r="G36" s="12">
        <f ca="1">ROUND(INDIRECT(ADDRESS(ROW()+(0), COLUMN()+(-2), 1))*INDIRECT(ADDRESS(ROW()+(0), COLUMN()+(-1), 1)), 2)</f>
        <v>9.88</v>
      </c>
    </row>
    <row r="37" spans="1:7" ht="13.50" thickBot="1" customHeight="1">
      <c r="A37" s="1" t="s">
        <v>85</v>
      </c>
      <c r="B37" s="1"/>
      <c r="C37" s="10" t="s">
        <v>86</v>
      </c>
      <c r="D37" s="1" t="s">
        <v>87</v>
      </c>
      <c r="E37" s="11">
        <v>0.043</v>
      </c>
      <c r="F37" s="12">
        <v>67.51</v>
      </c>
      <c r="G37" s="12">
        <f ca="1">ROUND(INDIRECT(ADDRESS(ROW()+(0), COLUMN()+(-2), 1))*INDIRECT(ADDRESS(ROW()+(0), COLUMN()+(-1), 1)), 2)</f>
        <v>2.9</v>
      </c>
    </row>
    <row r="38" spans="1:7" ht="13.50" thickBot="1" customHeight="1">
      <c r="A38" s="1" t="s">
        <v>88</v>
      </c>
      <c r="B38" s="1"/>
      <c r="C38" s="10" t="s">
        <v>89</v>
      </c>
      <c r="D38" s="1" t="s">
        <v>90</v>
      </c>
      <c r="E38" s="13">
        <v>0.172</v>
      </c>
      <c r="F38" s="14">
        <v>50.43</v>
      </c>
      <c r="G38" s="14">
        <f ca="1">ROUND(INDIRECT(ADDRESS(ROW()+(0), COLUMN()+(-2), 1))*INDIRECT(ADDRESS(ROW()+(0), COLUMN()+(-1), 1)), 2)</f>
        <v>8.67</v>
      </c>
    </row>
    <row r="39" spans="1:7" ht="13.50" thickBot="1" customHeight="1">
      <c r="A39" s="15"/>
      <c r="B39" s="15"/>
      <c r="C39" s="15"/>
      <c r="D39" s="15"/>
      <c r="E39" s="9" t="s">
        <v>91</v>
      </c>
      <c r="F39" s="9"/>
      <c r="G39" s="17">
        <f ca="1">ROUND(SUM(INDIRECT(ADDRESS(ROW()+(-1), COLUMN()+(0), 1)),INDIRECT(ADDRESS(ROW()+(-2), COLUMN()+(0), 1)),INDIRECT(ADDRESS(ROW()+(-3), COLUMN()+(0), 1)),INDIRECT(ADDRESS(ROW()+(-4), COLUMN()+(0), 1)),INDIRECT(ADDRESS(ROW()+(-5), COLUMN()+(0), 1)),INDIRECT(ADDRESS(ROW()+(-6), COLUMN()+(0), 1)),INDIRECT(ADDRESS(ROW()+(-7), COLUMN()+(0), 1)),INDIRECT(ADDRESS(ROW()+(-8), COLUMN()+(0), 1))), 2)</f>
        <v>132.45</v>
      </c>
    </row>
    <row r="40" spans="1:7" ht="13.50" thickBot="1" customHeight="1">
      <c r="A40" s="15">
        <v>4</v>
      </c>
      <c r="B40" s="15"/>
      <c r="C40" s="15"/>
      <c r="D40" s="18" t="s">
        <v>92</v>
      </c>
      <c r="E40" s="18"/>
      <c r="F40" s="15"/>
      <c r="G40" s="15"/>
    </row>
    <row r="41" spans="1:7" ht="13.50" thickBot="1" customHeight="1">
      <c r="A41" s="19"/>
      <c r="B41" s="19"/>
      <c r="C41" s="20" t="s">
        <v>93</v>
      </c>
      <c r="D41" s="19" t="s">
        <v>94</v>
      </c>
      <c r="E41" s="13">
        <v>2</v>
      </c>
      <c r="F41" s="14">
        <f ca="1">ROUND(SUM(INDIRECT(ADDRESS(ROW()+(-2), COLUMN()+(1), 1)),INDIRECT(ADDRESS(ROW()+(-12), COLUMN()+(1), 1)),INDIRECT(ADDRESS(ROW()+(-15), COLUMN()+(1), 1))), 2)</f>
        <v>598.39</v>
      </c>
      <c r="G41" s="14">
        <f ca="1">ROUND(INDIRECT(ADDRESS(ROW()+(0), COLUMN()+(-2), 1))*INDIRECT(ADDRESS(ROW()+(0), COLUMN()+(-1), 1))/100, 2)</f>
        <v>11.97</v>
      </c>
    </row>
    <row r="42" spans="1:7" ht="13.50" thickBot="1" customHeight="1">
      <c r="A42" s="21" t="s">
        <v>95</v>
      </c>
      <c r="B42" s="21"/>
      <c r="C42" s="22"/>
      <c r="D42" s="23"/>
      <c r="E42" s="24" t="s">
        <v>96</v>
      </c>
      <c r="F42" s="25"/>
      <c r="G42" s="26">
        <f ca="1">ROUND(SUM(INDIRECT(ADDRESS(ROW()+(-1), COLUMN()+(0), 1)),INDIRECT(ADDRESS(ROW()+(-3), COLUMN()+(0), 1)),INDIRECT(ADDRESS(ROW()+(-13), COLUMN()+(0), 1)),INDIRECT(ADDRESS(ROW()+(-16), COLUMN()+(0), 1))), 2)</f>
        <v>610.36</v>
      </c>
    </row>
  </sheetData>
  <mergeCells count="46">
    <mergeCell ref="A1:G1"/>
    <mergeCell ref="C3:G3"/>
    <mergeCell ref="A5:G5"/>
    <mergeCell ref="A8:B8"/>
    <mergeCell ref="A9:B9"/>
    <mergeCell ref="D9:E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 ref="E26:F26"/>
    <mergeCell ref="A27:B27"/>
    <mergeCell ref="D27:E27"/>
    <mergeCell ref="A28:B28"/>
    <mergeCell ref="A29:B29"/>
    <mergeCell ref="E29:F29"/>
    <mergeCell ref="A30:B30"/>
    <mergeCell ref="D30:E30"/>
    <mergeCell ref="A31:B31"/>
    <mergeCell ref="A32:B32"/>
    <mergeCell ref="A33:B33"/>
    <mergeCell ref="A34:B34"/>
    <mergeCell ref="A35:B35"/>
    <mergeCell ref="A36:B36"/>
    <mergeCell ref="A37:B37"/>
    <mergeCell ref="A38:B38"/>
    <mergeCell ref="A39:B39"/>
    <mergeCell ref="E39:F39"/>
    <mergeCell ref="A40:B40"/>
    <mergeCell ref="D40:E40"/>
    <mergeCell ref="A41:B41"/>
    <mergeCell ref="A42:D42"/>
    <mergeCell ref="E42:F42"/>
  </mergeCells>
  <pageMargins left="0.147638" right="0.147638" top="0.206693" bottom="0.206693" header="0.0" footer="0.0"/>
  <pageSetup paperSize="9" orientation="portrait"/>
  <rowBreaks count="0" manualBreakCount="0">
    </rowBreaks>
</worksheet>
</file>