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<sst xmlns="http://schemas.openxmlformats.org/spreadsheetml/2006/main" count="56" uniqueCount="56">
  <si>
    <t xml:space="preserve"/>
  </si>
  <si>
    <t xml:space="preserve">HFI021</t>
  </si>
  <si>
    <t xml:space="preserve">m</t>
  </si>
  <si>
    <t xml:space="preserve">Forrado de conductos para instalaciones, con placas de yeso laminado, sistema "KNAUF".</t>
  </si>
  <si>
    <r>
      <rPr>
        <sz val="8.25"/>
        <color rgb="FF000000"/>
        <rFont val="Arial"/>
        <family val="2"/>
      </rPr>
      <t xml:space="preserve">Forrado de conductos para instalaciones, en un rincón de la tabiquería, de 50 cm de longitud y 25 cm de ancho, realizado con placas de yeso laminado dispuestas en una cara y estructura simple autoportante, sistema K251.es, compuesto de: entramado autoportante de perfiles de lámina de acero galvanizado de 48 mm de ancho, constituido por canales y montantes separados 500 mm longitudinalmente y 250 mm transversalmente, con una disposición normal "N"; dos placas tipo Fireboard GM-F dispuestas horizontalmente en la cara exterior del tabique, de 25 mm de espesor cada placa; aislamiento acústico colocado entre los perfiles, formado por panel semirrígido de lana mineral, espesor 45 mm. Incluso banda acústica de dilatación autoadhesiva "KNAUF"; anclajes de canales y montantes metálicos; tornillería para la fijación de las placas y pasta y cinta para el tratamiento de juntas entre placas.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</si>
  <si>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</si>
  <si>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</si>
  <si>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</si>
  <si>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</si>
  <si>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</si>
  <si>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</si>
  <si>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</si>
  <si>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mt12pck020b</t>
  </si>
  <si>
    <t xml:space="preserve">m</t>
  </si>
  <si>
    <t xml:space="preserve">Banda acústica de dilatación autoadhesiva, de espuma de poliuretano de celdas cerradas "KNAUF", de 3,2 mm de espesor y 50 mm de ancho, resistencia térmica 0,10 m²K/W, conductividad térmica 0,032 W/(mK).</t>
  </si>
  <si>
    <t xml:space="preserve">mt12pfk020b</t>
  </si>
  <si>
    <t xml:space="preserve">m</t>
  </si>
  <si>
    <t xml:space="preserve">Canal 48/30 "KNAUF" de acero galvanizado.</t>
  </si>
  <si>
    <t xml:space="preserve">mt12pfk010b</t>
  </si>
  <si>
    <t xml:space="preserve">m</t>
  </si>
  <si>
    <t xml:space="preserve">Montante 48/35 "KNAUF" de acero galvanizado.</t>
  </si>
  <si>
    <t xml:space="preserve">mt12pmk010c</t>
  </si>
  <si>
    <t xml:space="preserve">m²</t>
  </si>
  <si>
    <t xml:space="preserve">Placa de yeso laminado reforzada con tejido de fibra GM-F / 1200 / 2600 / 25 / con los bordes longitudinales cuadrados, especial Fireboard GM-F "KNAUF" con alma de yeso y caras revestidas con una lámina de fibra de vidrio; Euroclase A1 de reacción al fuego.</t>
  </si>
  <si>
    <t xml:space="preserve">mt12psg220</t>
  </si>
  <si>
    <t xml:space="preserve">Ud</t>
  </si>
  <si>
    <t xml:space="preserve">Fijación compuesta por taco y tornillo 5x27.</t>
  </si>
  <si>
    <t xml:space="preserve">mt12ptk010ce</t>
  </si>
  <si>
    <t xml:space="preserve">Ud</t>
  </si>
  <si>
    <t xml:space="preserve">Tornillo autoperforante TN "KNAUF" 3,5x35.</t>
  </si>
  <si>
    <t xml:space="preserve">mt12ptk010ch</t>
  </si>
  <si>
    <t xml:space="preserve">Ud</t>
  </si>
  <si>
    <t xml:space="preserve">Tornillo autoperforante TN "KNAUF" 4,2x70.</t>
  </si>
  <si>
    <t xml:space="preserve">mt16lra060b</t>
  </si>
  <si>
    <t xml:space="preserve">m²</t>
  </si>
  <si>
    <t xml:space="preserve">Panel semirrígido de lana mineral, espesor 45 mm, Euroclase A1 de reacción al fuego y factor de resistencia a la difusión del vapor de agua 1.</t>
  </si>
  <si>
    <t xml:space="preserve">mt12pmk012a</t>
  </si>
  <si>
    <t xml:space="preserve">kg</t>
  </si>
  <si>
    <t xml:space="preserve">Pasta de juntas Fireboard Spachtel "KNAUF", de fraguado normal (45 minutos), rango de temperatura de trabajo de 10 a 35°C, Euroclase A1 de reacción al fuego, para aplicación manual con cinta de juntas.</t>
  </si>
  <si>
    <t xml:space="preserve">mt12pmk013</t>
  </si>
  <si>
    <t xml:space="preserve">m</t>
  </si>
  <si>
    <t xml:space="preserve">Cinta de juntas Fireboard "KNAUF".</t>
  </si>
  <si>
    <t xml:space="preserve">Subtotal materiales:</t>
  </si>
  <si>
    <t xml:space="preserve">Mano de obra</t>
  </si>
  <si>
    <t xml:space="preserve">mo053</t>
  </si>
  <si>
    <t xml:space="preserve">h</t>
  </si>
  <si>
    <t xml:space="preserve">Montador de prefabricados interiores.</t>
  </si>
  <si>
    <t xml:space="preserve">mo100</t>
  </si>
  <si>
    <t xml:space="preserve">h</t>
  </si>
  <si>
    <t xml:space="preserve">Ayudante de montador de prefabricados interiores.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</si>
  <si>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</si>
  <si>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</si>
  <si>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</si>
  <si>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</si>
  <si>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27,58Q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</si>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</sst>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5.61" customWidth="1"/>
    <col min="3" max="3" width="7.65" customWidth="1"/>
    <col min="4" max="4" width="74.12" customWidth="1"/>
    <col min="5" max="5" width="12.07" customWidth="1"/>
    <col min="6" max="6" width="11.90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87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0.338</v>
      </c>
      <c r="F10" s="12">
        <v>2.43</v>
      </c>
      <c r="G10" s="12">
        <f ca="1">ROUND(INDIRECT(ADDRESS(ROW()+(0), COLUMN()+(-2), 1))*INDIRECT(ADDRESS(ROW()+(0), COLUMN()+(-1), 1)), 2)</f>
        <v>0.82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0.675</v>
      </c>
      <c r="F11" s="12">
        <v>13.09</v>
      </c>
      <c r="G11" s="12">
        <f ca="1">ROUND(INDIRECT(ADDRESS(ROW()+(0), COLUMN()+(-2), 1))*INDIRECT(ADDRESS(ROW()+(0), COLUMN()+(-1), 1)), 2)</f>
        <v>8.84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4</v>
      </c>
      <c r="F12" s="12">
        <v>15.8</v>
      </c>
      <c r="G12" s="12">
        <f ca="1">ROUND(INDIRECT(ADDRESS(ROW()+(0), COLUMN()+(-2), 1))*INDIRECT(ADDRESS(ROW()+(0), COLUMN()+(-1), 1)), 2)</f>
        <v>63.2</v>
      </c>
    </row>
    <row r="13" spans="1:7" ht="34.50" thickBot="1" customHeight="1">
      <c r="A13" s="1" t="s">
        <v>21</v>
      </c>
      <c r="B13" s="1"/>
      <c r="C13" s="10" t="s">
        <v>22</v>
      </c>
      <c r="D13" s="1" t="s">
        <v>23</v>
      </c>
      <c r="E13" s="11">
        <v>1.575</v>
      </c>
      <c r="F13" s="12">
        <v>241.2</v>
      </c>
      <c r="G13" s="12">
        <f ca="1">ROUND(INDIRECT(ADDRESS(ROW()+(0), COLUMN()+(-2), 1))*INDIRECT(ADDRESS(ROW()+(0), COLUMN()+(-1), 1)), 2)</f>
        <v>379.89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3.2</v>
      </c>
      <c r="F14" s="12">
        <v>0.62</v>
      </c>
      <c r="G14" s="12">
        <f ca="1">ROUND(INDIRECT(ADDRESS(ROW()+(0), COLUMN()+(-2), 1))*INDIRECT(ADDRESS(ROW()+(0), COLUMN()+(-1), 1)), 2)</f>
        <v>1.98</v>
      </c>
    </row>
    <row r="15" spans="1:7" ht="13.50" thickBot="1" customHeight="1">
      <c r="A15" s="1" t="s">
        <v>27</v>
      </c>
      <c r="B15" s="1"/>
      <c r="C15" s="10" t="s">
        <v>28</v>
      </c>
      <c r="D15" s="1" t="s">
        <v>29</v>
      </c>
      <c r="E15" s="11">
        <v>16.65</v>
      </c>
      <c r="F15" s="12">
        <v>0.11</v>
      </c>
      <c r="G15" s="12">
        <f ca="1">ROUND(INDIRECT(ADDRESS(ROW()+(0), COLUMN()+(-2), 1))*INDIRECT(ADDRESS(ROW()+(0), COLUMN()+(-1), 1)), 2)</f>
        <v>1.83</v>
      </c>
    </row>
    <row r="16" spans="1:7" ht="13.50" thickBot="1" customHeight="1">
      <c r="A16" s="1" t="s">
        <v>30</v>
      </c>
      <c r="B16" s="1"/>
      <c r="C16" s="10" t="s">
        <v>31</v>
      </c>
      <c r="D16" s="1" t="s">
        <v>32</v>
      </c>
      <c r="E16" s="11">
        <v>16.65</v>
      </c>
      <c r="F16" s="12">
        <v>0.36</v>
      </c>
      <c r="G16" s="12">
        <f ca="1">ROUND(INDIRECT(ADDRESS(ROW()+(0), COLUMN()+(-2), 1))*INDIRECT(ADDRESS(ROW()+(0), COLUMN()+(-1), 1)), 2)</f>
        <v>5.99</v>
      </c>
    </row>
    <row r="17" spans="1:7" ht="24.00" thickBot="1" customHeight="1">
      <c r="A17" s="1" t="s">
        <v>33</v>
      </c>
      <c r="B17" s="1"/>
      <c r="C17" s="10" t="s">
        <v>34</v>
      </c>
      <c r="D17" s="1" t="s">
        <v>35</v>
      </c>
      <c r="E17" s="11">
        <v>0.788</v>
      </c>
      <c r="F17" s="12">
        <v>66.17</v>
      </c>
      <c r="G17" s="12">
        <f ca="1">ROUND(INDIRECT(ADDRESS(ROW()+(0), COLUMN()+(-2), 1))*INDIRECT(ADDRESS(ROW()+(0), COLUMN()+(-1), 1)), 2)</f>
        <v>52.14</v>
      </c>
    </row>
    <row r="18" spans="1:7" ht="34.50" thickBot="1" customHeight="1">
      <c r="A18" s="1" t="s">
        <v>36</v>
      </c>
      <c r="B18" s="1"/>
      <c r="C18" s="10" t="s">
        <v>37</v>
      </c>
      <c r="D18" s="1" t="s">
        <v>38</v>
      </c>
      <c r="E18" s="11">
        <v>0.45</v>
      </c>
      <c r="F18" s="12">
        <v>7.88</v>
      </c>
      <c r="G18" s="12">
        <f ca="1">ROUND(INDIRECT(ADDRESS(ROW()+(0), COLUMN()+(-2), 1))*INDIRECT(ADDRESS(ROW()+(0), COLUMN()+(-1), 1)), 2)</f>
        <v>3.55</v>
      </c>
    </row>
    <row r="19" spans="1:7" ht="13.50" thickBot="1" customHeight="1">
      <c r="A19" s="1" t="s">
        <v>39</v>
      </c>
      <c r="B19" s="1"/>
      <c r="C19" s="10" t="s">
        <v>40</v>
      </c>
      <c r="D19" s="1" t="s">
        <v>41</v>
      </c>
      <c r="E19" s="13">
        <v>2.4</v>
      </c>
      <c r="F19" s="14">
        <v>0.5</v>
      </c>
      <c r="G19" s="14">
        <f ca="1">ROUND(INDIRECT(ADDRESS(ROW()+(0), COLUMN()+(-2), 1))*INDIRECT(ADDRESS(ROW()+(0), COLUMN()+(-1), 1)), 2)</f>
        <v>1.2</v>
      </c>
    </row>
    <row r="20" spans="1:7" ht="13.50" thickBot="1" customHeight="1">
      <c r="A20" s="15"/>
      <c r="B20" s="15"/>
      <c r="C20" s="15"/>
      <c r="D20" s="15"/>
      <c r="E20" s="9" t="s">
        <v>42</v>
      </c>
      <c r="F20" s="9"/>
      <c r="G2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519.44</v>
      </c>
    </row>
    <row r="21" spans="1:7" ht="13.50" thickBot="1" customHeight="1">
      <c r="A21" s="15">
        <v>2</v>
      </c>
      <c r="B21" s="15"/>
      <c r="C21" s="15"/>
      <c r="D21" s="18" t="s">
        <v>43</v>
      </c>
      <c r="E21" s="18"/>
      <c r="F21" s="15"/>
      <c r="G21" s="15"/>
    </row>
    <row r="22" spans="1:7" ht="13.50" thickBot="1" customHeight="1">
      <c r="A22" s="1" t="s">
        <v>44</v>
      </c>
      <c r="B22" s="1"/>
      <c r="C22" s="10" t="s">
        <v>45</v>
      </c>
      <c r="D22" s="1" t="s">
        <v>46</v>
      </c>
      <c r="E22" s="11">
        <v>0.252</v>
      </c>
      <c r="F22" s="12">
        <v>66.67</v>
      </c>
      <c r="G22" s="12">
        <f ca="1">ROUND(INDIRECT(ADDRESS(ROW()+(0), COLUMN()+(-2), 1))*INDIRECT(ADDRESS(ROW()+(0), COLUMN()+(-1), 1)), 2)</f>
        <v>16.8</v>
      </c>
    </row>
    <row r="23" spans="1:7" ht="13.50" thickBot="1" customHeight="1">
      <c r="A23" s="1" t="s">
        <v>47</v>
      </c>
      <c r="B23" s="1"/>
      <c r="C23" s="10" t="s">
        <v>48</v>
      </c>
      <c r="D23" s="1" t="s">
        <v>49</v>
      </c>
      <c r="E23" s="13">
        <v>0.092</v>
      </c>
      <c r="F23" s="14">
        <v>48.49</v>
      </c>
      <c r="G23" s="14">
        <f ca="1">ROUND(INDIRECT(ADDRESS(ROW()+(0), COLUMN()+(-2), 1))*INDIRECT(ADDRESS(ROW()+(0), COLUMN()+(-1), 1)), 2)</f>
        <v>4.46</v>
      </c>
    </row>
    <row r="24" spans="1:7" ht="13.50" thickBot="1" customHeight="1">
      <c r="A24" s="15"/>
      <c r="B24" s="15"/>
      <c r="C24" s="15"/>
      <c r="D24" s="15"/>
      <c r="E24" s="9" t="s">
        <v>50</v>
      </c>
      <c r="F24" s="9"/>
      <c r="G24" s="17">
        <f ca="1">ROUND(SUM(INDIRECT(ADDRESS(ROW()+(-1), COLUMN()+(0), 1)),INDIRECT(ADDRESS(ROW()+(-2), COLUMN()+(0), 1))), 2)</f>
        <v>21.26</v>
      </c>
    </row>
    <row r="25" spans="1:7" ht="13.50" thickBot="1" customHeight="1">
      <c r="A25" s="15">
        <v>3</v>
      </c>
      <c r="B25" s="15"/>
      <c r="C25" s="15"/>
      <c r="D25" s="18" t="s">
        <v>51</v>
      </c>
      <c r="E25" s="18"/>
      <c r="F25" s="15"/>
      <c r="G25" s="15"/>
    </row>
    <row r="26" spans="1:7" ht="13.50" thickBot="1" customHeight="1">
      <c r="A26" s="19"/>
      <c r="B26" s="19"/>
      <c r="C26" s="20" t="s">
        <v>52</v>
      </c>
      <c r="D26" s="19" t="s">
        <v>53</v>
      </c>
      <c r="E26" s="13">
        <v>2</v>
      </c>
      <c r="F26" s="14">
        <f ca="1">ROUND(SUM(INDIRECT(ADDRESS(ROW()+(-2), COLUMN()+(1), 1)),INDIRECT(ADDRESS(ROW()+(-6), COLUMN()+(1), 1))), 2)</f>
        <v>540.7</v>
      </c>
      <c r="G26" s="14">
        <f ca="1">ROUND(INDIRECT(ADDRESS(ROW()+(0), COLUMN()+(-2), 1))*INDIRECT(ADDRESS(ROW()+(0), COLUMN()+(-1), 1))/100, 2)</f>
        <v>10.81</v>
      </c>
    </row>
    <row r="27" spans="1:7" ht="13.50" thickBot="1" customHeight="1">
      <c r="A27" s="21" t="s">
        <v>54</v>
      </c>
      <c r="B27" s="21"/>
      <c r="C27" s="22"/>
      <c r="D27" s="23"/>
      <c r="E27" s="24" t="s">
        <v>55</v>
      </c>
      <c r="F27" s="25"/>
      <c r="G27" s="26">
        <f ca="1">ROUND(SUM(INDIRECT(ADDRESS(ROW()+(-1), COLUMN()+(0), 1)),INDIRECT(ADDRESS(ROW()+(-3), COLUMN()+(0), 1)),INDIRECT(ADDRESS(ROW()+(-7), COLUMN()+(0), 1))), 2)</f>
        <v>551.51</v>
      </c>
    </row>
  </sheetData>
  <mergeCells count="29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E20:F20"/>
    <mergeCell ref="A21:B21"/>
    <mergeCell ref="D21:E21"/>
    <mergeCell ref="A22:B22"/>
    <mergeCell ref="A23:B23"/>
    <mergeCell ref="A24:B24"/>
    <mergeCell ref="E24:F24"/>
    <mergeCell ref="A25:B25"/>
    <mergeCell ref="D25:E25"/>
    <mergeCell ref="A26:B26"/>
    <mergeCell ref="A27:D27"/>
    <mergeCell ref="E27:F27"/>
  </mergeCells>
  <pageMargins left="0.147638" right="0.147638" top="0.206693" bottom="0.206693" header="0.0" footer="0.0"/>
  <pageSetup paperSize="9" orientation="portrait"/>
  <rowBreaks count="0" manualBreakCount="0">
    </rowBreaks>
</worksheet>
</file>