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<sst xmlns="http://schemas.openxmlformats.org/spreadsheetml/2006/main" count="103" uniqueCount="103">
  <si>
    <t xml:space="preserve"/>
  </si>
  <si>
    <t xml:space="preserve">QAB012</t>
  </si>
  <si>
    <t xml:space="preserve">m²</t>
  </si>
  <si>
    <t xml:space="preserve">Cubierta plana transitable, no ventilada, con solado fijo, tipo convencional, para tránsito peatonal privado. Impermeabilización con mantos prefabricados asfálticos, tipo bicapa.</t>
  </si>
  <si>
    <r>
      <rPr>
        <sz val="8.25"/>
        <color rgb="FF000000"/>
        <rFont val="Arial"/>
        <family val="2"/>
      </rPr>
      <t xml:space="preserve">Cubierta plana transitable, no ventilada, con solado fijo, tipo convencional, pendiente del 1% al 5%, para tránsito peatonal privado.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lana de roca hidrofugada, Alphatoit "ISOVER"; CAPA SEPARADORA BAJO CAPA DE REFUERZO: geotextil no tejido compuesto por fibras de poliéster unidas por agujeteado, (150 g/m²); CAPA DE REFUERZO: mortero de cemento CEM II/B-P 32,5 N tipo M-10 de 4 cm de espesor; IMPERMEABILIZACIÓN: tipo bicapa, adherida, compuesta por una manto prefabricado de betún modificado con elastómero SBS, de 2,5 mm de espesor, con armaduría de fieltro de fibra de vidrio de 60 g/m² y una manto prefabricado de betún modificado con elastómero SBS, de 2,5 mm de espesor, con armaduría de fieltro de poliéster no tejido de 160 g/m², totalmente adheridos con soplete, sin coincidir sus juntas; CAPA SEPARADORA BAJO PROTECCIÓN: geotextil no tejido compuesto por fibras de poliéster unidas por agujeteado, (200 g/m²); CAPA DE PROTECCIÓN: piso de baldosas cerámicas de gres rústico, 20x20 cm colocadas en capa fina con adhesivo cementoso de fraguado normal, C1 sin ninguna característica adicional, color gris, sobre una capa de regularización de mortero de cemento, confeccionado en obra, dosificación 1:6, de 4 cm de espesor, rejuntadas con mortero de juntas cementoso mejorado, con absorción de agua reducida y resistencia elevada a la abrasión tipo CG 2 W A,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</si>
  <si>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</si>
  <si>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</si>
  <si>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</si>
  <si>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</si>
  <si>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</si>
  <si>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</si>
  <si>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</si>
  <si>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</si>
  <si>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</si>
  <si>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</si>
  <si>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</si>
  <si>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</si>
  <si>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</si>
  <si>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</si>
  <si>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</si>
  <si>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</si>
  <si>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</si>
  <si>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</si>
  <si>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</si>
  <si>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</si>
  <si>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</si>
  <si>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</si>
  <si>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</si>
  <si>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</si>
  <si>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</si>
  <si>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mt08cem000q</t>
  </si>
  <si>
    <t xml:space="preserve">kg</t>
  </si>
  <si>
    <t xml:space="preserve">Cemento gris en sacos.</t>
  </si>
  <si>
    <t xml:space="preserve">mt16lri030a</t>
  </si>
  <si>
    <t xml:space="preserve">m²</t>
  </si>
  <si>
    <t xml:space="preserve">Panel rígido de lana de roca hidrofugada, Alphatoit "ISOVER", no revestido, de 40 mm de espesor, resistencia térmica 1 m²K/W, conductividad térmica 0,039 W/(mK), Euroclase A1 de reacción al fuego.</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</si>
  <si>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</si>
  <si>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</si>
  <si>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 la prueba de perforación dinámica según ISO 13433 inferior a 40 mm, resistencia CBR a punzonamiento 0,3 kN y una masa superficial de 150 g/m².</t>
  </si>
  <si>
    <t xml:space="preserve">mt09mor010e</t>
  </si>
  <si>
    <t xml:space="preserve">m³</t>
  </si>
  <si>
    <t xml:space="preserve">Mortero de cemento CEM II/B-P 32,5 N tipo M-10, confeccionado en obra con 380 kg/m³ de cemento y una proporción en volumen 1/4.</t>
  </si>
  <si>
    <t xml:space="preserve">mt14lba010c</t>
  </si>
  <si>
    <t xml:space="preserve">m²</t>
  </si>
  <si>
    <t xml:space="preserve">Manto prefabricado de betún modificado con elastómero SBS, de 2,5 mm de espesor, masa nominal 3 kg/m², con armaduría de fieltro de poliéster no tejido de 160 g/m², de superficie no protegida.</t>
  </si>
  <si>
    <t xml:space="preserve">mt14lba010a</t>
  </si>
  <si>
    <t xml:space="preserve">m²</t>
  </si>
  <si>
    <t xml:space="preserve">Manto prefabricado de betún modificado con elastómero SBS, de 2,5 mm de espesor, masa nominal 3 kg/m², con armaduría de fieltro de fibra de vidrio de 60 g/m², de superficie no protegida.</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</si>
  <si>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</si>
  <si>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</si>
  <si>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 la prueba de perforación dinámica según ISO 13433 inferior a 27 mm, resistencia CBR a punzonamiento 0,4 kN y una masa superficial de 200 g/m².</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</si>
  <si>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</si>
  <si>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</si>
  <si>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</si>
  <si>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</si>
  <si>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</si>
  <si>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8,00Q/m²,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</si>
  <si>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</si>
  <si>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</si>
  <si>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</si>
  <si>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</si>
  <si>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</si>
  <si>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3,00Q/m.</t>
  </si>
  <si>
    <t xml:space="preserve">mt09mcp020bB</t>
  </si>
  <si>
    <t xml:space="preserve">kg</t>
  </si>
  <si>
    <t xml:space="preserve">Mortero de juntas cementoso mejorado, con absorción de agua reducida y resistencia elevada a la abrasión, tipo CG2 W A, color blanco, para juntas de 2 a 15 mm, a base de cemento de alta resistencia, agregados seleccionados, aditivos especiales y pigmentos, con efecto antimoho, antiverdín y preventivo de las eflorescencias, hidrorrepelente, especial para rejuntado de todo tipo de piezas cerámicas y piedras naturales en zonas de proliferación de microorganismos.</t>
  </si>
  <si>
    <t xml:space="preserve">Subtotal materiales:</t>
  </si>
  <si>
    <t xml:space="preserve">Equipo y herramienta</t>
  </si>
  <si>
    <t xml:space="preserve">mq06hor010</t>
  </si>
  <si>
    <t xml:space="preserve">h</t>
  </si>
  <si>
    <t xml:space="preserve">Concretera mecánica eléctrica con una capacidad de amasado de 160 l.</t>
  </si>
  <si>
    <t xml:space="preserve">Subtotal equipo y herramienta:</t>
  </si>
  <si>
    <t xml:space="preserve">Mano de obra</t>
  </si>
  <si>
    <t xml:space="preserve">mo020</t>
  </si>
  <si>
    <t xml:space="preserve">h</t>
  </si>
  <si>
    <t xml:space="preserve">Albañil.</t>
  </si>
  <si>
    <t xml:space="preserve">mo113</t>
  </si>
  <si>
    <t xml:space="preserve">h</t>
  </si>
  <si>
    <t xml:space="preserve">Peón albañil.</t>
  </si>
  <si>
    <t xml:space="preserve">mo029</t>
  </si>
  <si>
    <t xml:space="preserve">h</t>
  </si>
  <si>
    <t xml:space="preserve">Aplicador de membranas impermeabilizantes.</t>
  </si>
  <si>
    <t xml:space="preserve">mo067</t>
  </si>
  <si>
    <t xml:space="preserve">h</t>
  </si>
  <si>
    <t xml:space="preserve">Ayudante aplicador de membranas impermeabilizantes.</t>
  </si>
  <si>
    <t xml:space="preserve">mo054</t>
  </si>
  <si>
    <t xml:space="preserve">h</t>
  </si>
  <si>
    <t xml:space="preserve">Montador de aislamientos.</t>
  </si>
  <si>
    <t xml:space="preserve">mo101</t>
  </si>
  <si>
    <t xml:space="preserve">h</t>
  </si>
  <si>
    <t xml:space="preserve">Ayudante de montador de aislamientos.</t>
  </si>
  <si>
    <t xml:space="preserve">mo023</t>
  </si>
  <si>
    <t xml:space="preserve">h</t>
  </si>
  <si>
    <t xml:space="preserve">Pisero.</t>
  </si>
  <si>
    <t xml:space="preserve">mo061</t>
  </si>
  <si>
    <t xml:space="preserve">h</t>
  </si>
  <si>
    <t xml:space="preserve">Ayudante de pisero.</t>
  </si>
  <si>
    <t xml:space="preserve">Subtotal mano de obra:</t>
  </si>
  <si>
    <t xml:space="preserve">Herramienta menor</t>
  </si>
  <si>
    <t xml:space="preserve">%</t>
  </si>
  <si>
    <t xml:space="preserve">Herramienta menor</t>
  </si>
  <si>
    <t xml:space="preserve">Coste de mantenimiento decenal: 216,89Q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</si>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</sst>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4.6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71.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2.56</v>
      </c>
      <c r="H10" s="12">
        <f ca="1">ROUND(INDIRECT(ADDRESS(ROW()+(0), COLUMN()+(-2), 1))*INDIRECT(ADDRESS(ROW()+(0), COLUMN()+(-1), 1)), 2)</f>
        <v>7.68</v>
      </c>
    </row>
    <row r="11" spans="1:8" ht="13.50" thickBot="1" customHeight="1">
      <c r="A11" s="1" t="s">
        <v>15</v>
      </c>
      <c r="B11" s="1"/>
      <c r="C11" s="1"/>
      <c r="D11" s="10" t="s">
        <v>16</v>
      </c>
      <c r="E11" s="1" t="s">
        <v>17</v>
      </c>
      <c r="F11" s="11">
        <v>0.1</v>
      </c>
      <c r="G11" s="12">
        <v>1312.09</v>
      </c>
      <c r="H11" s="12">
        <f ca="1">ROUND(INDIRECT(ADDRESS(ROW()+(0), COLUMN()+(-2), 1))*INDIRECT(ADDRESS(ROW()+(0), COLUMN()+(-1), 1)), 2)</f>
        <v>131.21</v>
      </c>
    </row>
    <row r="12" spans="1:8" ht="13.50" thickBot="1" customHeight="1">
      <c r="A12" s="1" t="s">
        <v>18</v>
      </c>
      <c r="B12" s="1"/>
      <c r="C12" s="1"/>
      <c r="D12" s="10" t="s">
        <v>19</v>
      </c>
      <c r="E12" s="1" t="s">
        <v>20</v>
      </c>
      <c r="F12" s="11">
        <v>0.01</v>
      </c>
      <c r="G12" s="12">
        <v>869.12</v>
      </c>
      <c r="H12" s="12">
        <f ca="1">ROUND(INDIRECT(ADDRESS(ROW()+(0), COLUMN()+(-2), 1))*INDIRECT(ADDRESS(ROW()+(0), COLUMN()+(-1), 1)), 2)</f>
        <v>8.69</v>
      </c>
    </row>
    <row r="13" spans="1:8" ht="34.50" thickBot="1" customHeight="1">
      <c r="A13" s="1" t="s">
        <v>21</v>
      </c>
      <c r="B13" s="1"/>
      <c r="C13" s="1"/>
      <c r="D13" s="10" t="s">
        <v>22</v>
      </c>
      <c r="E13" s="1" t="s">
        <v>23</v>
      </c>
      <c r="F13" s="11">
        <v>0.01</v>
      </c>
      <c r="G13" s="12">
        <v>14.84</v>
      </c>
      <c r="H13" s="12">
        <f ca="1">ROUND(INDIRECT(ADDRESS(ROW()+(0), COLUMN()+(-2), 1))*INDIRECT(ADDRESS(ROW()+(0), COLUMN()+(-1), 1)), 2)</f>
        <v>0.15</v>
      </c>
    </row>
    <row r="14" spans="1:8" ht="13.50" thickBot="1" customHeight="1">
      <c r="A14" s="1" t="s">
        <v>24</v>
      </c>
      <c r="B14" s="1"/>
      <c r="C14" s="1"/>
      <c r="D14" s="10" t="s">
        <v>25</v>
      </c>
      <c r="E14" s="1" t="s">
        <v>26</v>
      </c>
      <c r="F14" s="11">
        <v>0.016</v>
      </c>
      <c r="G14" s="12">
        <v>11.98</v>
      </c>
      <c r="H14" s="12">
        <f ca="1">ROUND(INDIRECT(ADDRESS(ROW()+(0), COLUMN()+(-2), 1))*INDIRECT(ADDRESS(ROW()+(0), COLUMN()+(-1), 1)), 2)</f>
        <v>0.19</v>
      </c>
    </row>
    <row r="15" spans="1:8" ht="13.50" thickBot="1" customHeight="1">
      <c r="A15" s="1" t="s">
        <v>27</v>
      </c>
      <c r="B15" s="1"/>
      <c r="C15" s="1"/>
      <c r="D15" s="10" t="s">
        <v>28</v>
      </c>
      <c r="E15" s="1" t="s">
        <v>29</v>
      </c>
      <c r="F15" s="11">
        <v>0.13</v>
      </c>
      <c r="G15" s="12">
        <v>163.45</v>
      </c>
      <c r="H15" s="12">
        <f ca="1">ROUND(INDIRECT(ADDRESS(ROW()+(0), COLUMN()+(-2), 1))*INDIRECT(ADDRESS(ROW()+(0), COLUMN()+(-1), 1)), 2)</f>
        <v>21.25</v>
      </c>
    </row>
    <row r="16" spans="1:8" ht="13.50" thickBot="1" customHeight="1">
      <c r="A16" s="1" t="s">
        <v>30</v>
      </c>
      <c r="B16" s="1"/>
      <c r="C16" s="1"/>
      <c r="D16" s="10" t="s">
        <v>31</v>
      </c>
      <c r="E16" s="1" t="s">
        <v>32</v>
      </c>
      <c r="F16" s="11">
        <v>20</v>
      </c>
      <c r="G16" s="12">
        <v>2.1</v>
      </c>
      <c r="H16" s="12">
        <f ca="1">ROUND(INDIRECT(ADDRESS(ROW()+(0), COLUMN()+(-2), 1))*INDIRECT(ADDRESS(ROW()+(0), COLUMN()+(-1), 1)), 2)</f>
        <v>42</v>
      </c>
    </row>
    <row r="17" spans="1:8" ht="34.50" thickBot="1" customHeight="1">
      <c r="A17" s="1" t="s">
        <v>33</v>
      </c>
      <c r="B17" s="1"/>
      <c r="C17" s="1"/>
      <c r="D17" s="10" t="s">
        <v>34</v>
      </c>
      <c r="E17" s="1" t="s">
        <v>35</v>
      </c>
      <c r="F17" s="11">
        <v>1.05</v>
      </c>
      <c r="G17" s="12">
        <v>189.38</v>
      </c>
      <c r="H17" s="12">
        <f ca="1">ROUND(INDIRECT(ADDRESS(ROW()+(0), COLUMN()+(-2), 1))*INDIRECT(ADDRESS(ROW()+(0), COLUMN()+(-1), 1)), 2)</f>
        <v>198.85</v>
      </c>
    </row>
    <row r="18" spans="1:8" ht="55.50" thickBot="1" customHeight="1">
      <c r="A18" s="1" t="s">
        <v>36</v>
      </c>
      <c r="B18" s="1"/>
      <c r="C18" s="1"/>
      <c r="D18" s="10" t="s">
        <v>37</v>
      </c>
      <c r="E18" s="1" t="s">
        <v>38</v>
      </c>
      <c r="F18" s="11">
        <v>1.05</v>
      </c>
      <c r="G18" s="12">
        <v>6.91</v>
      </c>
      <c r="H18" s="12">
        <f ca="1">ROUND(INDIRECT(ADDRESS(ROW()+(0), COLUMN()+(-2), 1))*INDIRECT(ADDRESS(ROW()+(0), COLUMN()+(-1), 1)), 2)</f>
        <v>7.26</v>
      </c>
    </row>
    <row r="19" spans="1:8" ht="24.00" thickBot="1" customHeight="1">
      <c r="A19" s="1" t="s">
        <v>39</v>
      </c>
      <c r="B19" s="1"/>
      <c r="C19" s="1"/>
      <c r="D19" s="10" t="s">
        <v>40</v>
      </c>
      <c r="E19" s="1" t="s">
        <v>41</v>
      </c>
      <c r="F19" s="11">
        <v>0.04</v>
      </c>
      <c r="G19" s="12">
        <v>1028.89</v>
      </c>
      <c r="H19" s="12">
        <f ca="1">ROUND(INDIRECT(ADDRESS(ROW()+(0), COLUMN()+(-2), 1))*INDIRECT(ADDRESS(ROW()+(0), COLUMN()+(-1), 1)), 2)</f>
        <v>41.16</v>
      </c>
    </row>
    <row r="20" spans="1:8" ht="34.50" thickBot="1" customHeight="1">
      <c r="A20" s="1" t="s">
        <v>42</v>
      </c>
      <c r="B20" s="1"/>
      <c r="C20" s="1"/>
      <c r="D20" s="10" t="s">
        <v>43</v>
      </c>
      <c r="E20" s="1" t="s">
        <v>44</v>
      </c>
      <c r="F20" s="11">
        <v>1.1</v>
      </c>
      <c r="G20" s="12">
        <v>56.38</v>
      </c>
      <c r="H20" s="12">
        <f ca="1">ROUND(INDIRECT(ADDRESS(ROW()+(0), COLUMN()+(-2), 1))*INDIRECT(ADDRESS(ROW()+(0), COLUMN()+(-1), 1)), 2)</f>
        <v>62.02</v>
      </c>
    </row>
    <row r="21" spans="1:8" ht="34.50" thickBot="1" customHeight="1">
      <c r="A21" s="1" t="s">
        <v>45</v>
      </c>
      <c r="B21" s="1"/>
      <c r="C21" s="1"/>
      <c r="D21" s="10" t="s">
        <v>46</v>
      </c>
      <c r="E21" s="1" t="s">
        <v>47</v>
      </c>
      <c r="F21" s="11">
        <v>1.1</v>
      </c>
      <c r="G21" s="12">
        <v>48.87</v>
      </c>
      <c r="H21" s="12">
        <f ca="1">ROUND(INDIRECT(ADDRESS(ROW()+(0), COLUMN()+(-2), 1))*INDIRECT(ADDRESS(ROW()+(0), COLUMN()+(-1), 1)), 2)</f>
        <v>53.76</v>
      </c>
    </row>
    <row r="22" spans="1:8" ht="55.50" thickBot="1" customHeight="1">
      <c r="A22" s="1" t="s">
        <v>48</v>
      </c>
      <c r="B22" s="1"/>
      <c r="C22" s="1"/>
      <c r="D22" s="10" t="s">
        <v>49</v>
      </c>
      <c r="E22" s="1" t="s">
        <v>50</v>
      </c>
      <c r="F22" s="11">
        <v>1.05</v>
      </c>
      <c r="G22" s="12">
        <v>9.48</v>
      </c>
      <c r="H22" s="12">
        <f ca="1">ROUND(INDIRECT(ADDRESS(ROW()+(0), COLUMN()+(-2), 1))*INDIRECT(ADDRESS(ROW()+(0), COLUMN()+(-1), 1)), 2)</f>
        <v>9.95</v>
      </c>
    </row>
    <row r="23" spans="1:8" ht="13.50" thickBot="1" customHeight="1">
      <c r="A23" s="1" t="s">
        <v>51</v>
      </c>
      <c r="B23" s="1"/>
      <c r="C23" s="1"/>
      <c r="D23" s="10" t="s">
        <v>52</v>
      </c>
      <c r="E23" s="1" t="s">
        <v>53</v>
      </c>
      <c r="F23" s="11">
        <v>4</v>
      </c>
      <c r="G23" s="12">
        <v>2.7</v>
      </c>
      <c r="H23" s="12">
        <f ca="1">ROUND(INDIRECT(ADDRESS(ROW()+(0), COLUMN()+(-2), 1))*INDIRECT(ADDRESS(ROW()+(0), COLUMN()+(-1), 1)), 2)</f>
        <v>10.8</v>
      </c>
    </row>
    <row r="24" spans="1:8" ht="24.00" thickBot="1" customHeight="1">
      <c r="A24" s="1" t="s">
        <v>54</v>
      </c>
      <c r="B24" s="1"/>
      <c r="C24" s="1"/>
      <c r="D24" s="10" t="s">
        <v>55</v>
      </c>
      <c r="E24" s="1" t="s">
        <v>56</v>
      </c>
      <c r="F24" s="11">
        <v>1.05</v>
      </c>
      <c r="G24" s="12">
        <v>67.26</v>
      </c>
      <c r="H24" s="12">
        <f ca="1">ROUND(INDIRECT(ADDRESS(ROW()+(0), COLUMN()+(-2), 1))*INDIRECT(ADDRESS(ROW()+(0), COLUMN()+(-1), 1)), 2)</f>
        <v>70.62</v>
      </c>
    </row>
    <row r="25" spans="1:8" ht="13.50" thickBot="1" customHeight="1">
      <c r="A25" s="1" t="s">
        <v>57</v>
      </c>
      <c r="B25" s="1"/>
      <c r="C25" s="1"/>
      <c r="D25" s="10" t="s">
        <v>58</v>
      </c>
      <c r="E25" s="1" t="s">
        <v>59</v>
      </c>
      <c r="F25" s="11">
        <v>14</v>
      </c>
      <c r="G25" s="12">
        <v>0.24</v>
      </c>
      <c r="H25" s="12">
        <f ca="1">ROUND(INDIRECT(ADDRESS(ROW()+(0), COLUMN()+(-2), 1))*INDIRECT(ADDRESS(ROW()+(0), COLUMN()+(-1), 1)), 2)</f>
        <v>3.36</v>
      </c>
    </row>
    <row r="26" spans="1:8" ht="13.50" thickBot="1" customHeight="1">
      <c r="A26" s="1" t="s">
        <v>60</v>
      </c>
      <c r="B26" s="1"/>
      <c r="C26" s="1"/>
      <c r="D26" s="10" t="s">
        <v>61</v>
      </c>
      <c r="E26" s="1" t="s">
        <v>62</v>
      </c>
      <c r="F26" s="11">
        <v>0.4</v>
      </c>
      <c r="G26" s="12">
        <v>25.22</v>
      </c>
      <c r="H26" s="12">
        <f ca="1">ROUND(INDIRECT(ADDRESS(ROW()+(0), COLUMN()+(-2), 1))*INDIRECT(ADDRESS(ROW()+(0), COLUMN()+(-1), 1)), 2)</f>
        <v>10.09</v>
      </c>
    </row>
    <row r="27" spans="1:8" ht="76.50" thickBot="1" customHeight="1">
      <c r="A27" s="1" t="s">
        <v>63</v>
      </c>
      <c r="B27" s="1"/>
      <c r="C27" s="1"/>
      <c r="D27" s="10" t="s">
        <v>64</v>
      </c>
      <c r="E27" s="1" t="s">
        <v>65</v>
      </c>
      <c r="F27" s="13">
        <v>0.03</v>
      </c>
      <c r="G27" s="14">
        <v>13.12</v>
      </c>
      <c r="H27" s="14">
        <f ca="1">ROUND(INDIRECT(ADDRESS(ROW()+(0), COLUMN()+(-2), 1))*INDIRECT(ADDRESS(ROW()+(0), COLUMN()+(-1), 1)), 2)</f>
        <v>0.39</v>
      </c>
    </row>
    <row r="28" spans="1:8" ht="13.50" thickBot="1" customHeight="1">
      <c r="A28" s="15"/>
      <c r="B28" s="15"/>
      <c r="C28" s="15"/>
      <c r="D28" s="15"/>
      <c r="E28" s="15"/>
      <c r="F28" s="9" t="s">
        <v>66</v>
      </c>
      <c r="G28" s="9"/>
      <c r="H28"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679.43</v>
      </c>
    </row>
    <row r="29" spans="1:8" ht="13.50" thickBot="1" customHeight="1">
      <c r="A29" s="15">
        <v>2</v>
      </c>
      <c r="B29" s="15"/>
      <c r="C29" s="15"/>
      <c r="D29" s="15"/>
      <c r="E29" s="18" t="s">
        <v>67</v>
      </c>
      <c r="F29" s="18"/>
      <c r="G29" s="15"/>
      <c r="H29" s="15"/>
    </row>
    <row r="30" spans="1:8" ht="13.50" thickBot="1" customHeight="1">
      <c r="A30" s="1" t="s">
        <v>68</v>
      </c>
      <c r="B30" s="1"/>
      <c r="C30" s="1"/>
      <c r="D30" s="10" t="s">
        <v>69</v>
      </c>
      <c r="E30" s="1" t="s">
        <v>70</v>
      </c>
      <c r="F30" s="13">
        <v>0.056</v>
      </c>
      <c r="G30" s="14">
        <v>25.18</v>
      </c>
      <c r="H30" s="14">
        <f ca="1">ROUND(INDIRECT(ADDRESS(ROW()+(0), COLUMN()+(-2), 1))*INDIRECT(ADDRESS(ROW()+(0), COLUMN()+(-1), 1)), 2)</f>
        <v>1.41</v>
      </c>
    </row>
    <row r="31" spans="1:8" ht="13.50" thickBot="1" customHeight="1">
      <c r="A31" s="15"/>
      <c r="B31" s="15"/>
      <c r="C31" s="15"/>
      <c r="D31" s="15"/>
      <c r="E31" s="15"/>
      <c r="F31" s="9" t="s">
        <v>71</v>
      </c>
      <c r="G31" s="9"/>
      <c r="H31" s="17">
        <f ca="1">ROUND(SUM(INDIRECT(ADDRESS(ROW()+(-1), COLUMN()+(0), 1))), 2)</f>
        <v>1.41</v>
      </c>
    </row>
    <row r="32" spans="1:8" ht="13.50" thickBot="1" customHeight="1">
      <c r="A32" s="15">
        <v>3</v>
      </c>
      <c r="B32" s="15"/>
      <c r="C32" s="15"/>
      <c r="D32" s="15"/>
      <c r="E32" s="18" t="s">
        <v>72</v>
      </c>
      <c r="F32" s="18"/>
      <c r="G32" s="15"/>
      <c r="H32" s="15"/>
    </row>
    <row r="33" spans="1:8" ht="13.50" thickBot="1" customHeight="1">
      <c r="A33" s="1" t="s">
        <v>73</v>
      </c>
      <c r="B33" s="1"/>
      <c r="C33" s="1"/>
      <c r="D33" s="10" t="s">
        <v>74</v>
      </c>
      <c r="E33" s="1" t="s">
        <v>75</v>
      </c>
      <c r="F33" s="11">
        <v>0.098</v>
      </c>
      <c r="G33" s="12">
        <v>64.87</v>
      </c>
      <c r="H33" s="12">
        <f ca="1">ROUND(INDIRECT(ADDRESS(ROW()+(0), COLUMN()+(-2), 1))*INDIRECT(ADDRESS(ROW()+(0), COLUMN()+(-1), 1)), 2)</f>
        <v>6.36</v>
      </c>
    </row>
    <row r="34" spans="1:8" ht="13.50" thickBot="1" customHeight="1">
      <c r="A34" s="1" t="s">
        <v>76</v>
      </c>
      <c r="B34" s="1"/>
      <c r="C34" s="1"/>
      <c r="D34" s="10" t="s">
        <v>77</v>
      </c>
      <c r="E34" s="1" t="s">
        <v>78</v>
      </c>
      <c r="F34" s="11">
        <v>1.012</v>
      </c>
      <c r="G34" s="12">
        <v>46.72</v>
      </c>
      <c r="H34" s="12">
        <f ca="1">ROUND(INDIRECT(ADDRESS(ROW()+(0), COLUMN()+(-2), 1))*INDIRECT(ADDRESS(ROW()+(0), COLUMN()+(-1), 1)), 2)</f>
        <v>47.28</v>
      </c>
    </row>
    <row r="35" spans="1:8" ht="13.50" thickBot="1" customHeight="1">
      <c r="A35" s="1" t="s">
        <v>79</v>
      </c>
      <c r="B35" s="1"/>
      <c r="C35" s="1"/>
      <c r="D35" s="10" t="s">
        <v>80</v>
      </c>
      <c r="E35" s="1" t="s">
        <v>81</v>
      </c>
      <c r="F35" s="11">
        <v>0.229</v>
      </c>
      <c r="G35" s="12">
        <v>64.87</v>
      </c>
      <c r="H35" s="12">
        <f ca="1">ROUND(INDIRECT(ADDRESS(ROW()+(0), COLUMN()+(-2), 1))*INDIRECT(ADDRESS(ROW()+(0), COLUMN()+(-1), 1)), 2)</f>
        <v>14.86</v>
      </c>
    </row>
    <row r="36" spans="1:8" ht="13.50" thickBot="1" customHeight="1">
      <c r="A36" s="1" t="s">
        <v>82</v>
      </c>
      <c r="B36" s="1"/>
      <c r="C36" s="1"/>
      <c r="D36" s="10" t="s">
        <v>83</v>
      </c>
      <c r="E36" s="1" t="s">
        <v>84</v>
      </c>
      <c r="F36" s="11">
        <v>0.229</v>
      </c>
      <c r="G36" s="12">
        <v>48.49</v>
      </c>
      <c r="H36" s="12">
        <f ca="1">ROUND(INDIRECT(ADDRESS(ROW()+(0), COLUMN()+(-2), 1))*INDIRECT(ADDRESS(ROW()+(0), COLUMN()+(-1), 1)), 2)</f>
        <v>11.1</v>
      </c>
    </row>
    <row r="37" spans="1:8" ht="13.50" thickBot="1" customHeight="1">
      <c r="A37" s="1" t="s">
        <v>85</v>
      </c>
      <c r="B37" s="1"/>
      <c r="C37" s="1"/>
      <c r="D37" s="10" t="s">
        <v>86</v>
      </c>
      <c r="E37" s="1" t="s">
        <v>87</v>
      </c>
      <c r="F37" s="11">
        <v>0.054</v>
      </c>
      <c r="G37" s="12">
        <v>66.67</v>
      </c>
      <c r="H37" s="12">
        <f ca="1">ROUND(INDIRECT(ADDRESS(ROW()+(0), COLUMN()+(-2), 1))*INDIRECT(ADDRESS(ROW()+(0), COLUMN()+(-1), 1)), 2)</f>
        <v>3.6</v>
      </c>
    </row>
    <row r="38" spans="1:8" ht="13.50" thickBot="1" customHeight="1">
      <c r="A38" s="1" t="s">
        <v>88</v>
      </c>
      <c r="B38" s="1"/>
      <c r="C38" s="1"/>
      <c r="D38" s="10" t="s">
        <v>89</v>
      </c>
      <c r="E38" s="1" t="s">
        <v>90</v>
      </c>
      <c r="F38" s="11">
        <v>0.054</v>
      </c>
      <c r="G38" s="12">
        <v>48.49</v>
      </c>
      <c r="H38" s="12">
        <f ca="1">ROUND(INDIRECT(ADDRESS(ROW()+(0), COLUMN()+(-2), 1))*INDIRECT(ADDRESS(ROW()+(0), COLUMN()+(-1), 1)), 2)</f>
        <v>2.62</v>
      </c>
    </row>
    <row r="39" spans="1:8" ht="13.50" thickBot="1" customHeight="1">
      <c r="A39" s="1" t="s">
        <v>91</v>
      </c>
      <c r="B39" s="1"/>
      <c r="C39" s="1"/>
      <c r="D39" s="10" t="s">
        <v>92</v>
      </c>
      <c r="E39" s="1" t="s">
        <v>93</v>
      </c>
      <c r="F39" s="11">
        <v>0.435</v>
      </c>
      <c r="G39" s="12">
        <v>64.87</v>
      </c>
      <c r="H39" s="12">
        <f ca="1">ROUND(INDIRECT(ADDRESS(ROW()+(0), COLUMN()+(-2), 1))*INDIRECT(ADDRESS(ROW()+(0), COLUMN()+(-1), 1)), 2)</f>
        <v>28.22</v>
      </c>
    </row>
    <row r="40" spans="1:8" ht="13.50" thickBot="1" customHeight="1">
      <c r="A40" s="1" t="s">
        <v>94</v>
      </c>
      <c r="B40" s="1"/>
      <c r="C40" s="1"/>
      <c r="D40" s="10" t="s">
        <v>95</v>
      </c>
      <c r="E40" s="1" t="s">
        <v>96</v>
      </c>
      <c r="F40" s="13">
        <v>0.218</v>
      </c>
      <c r="G40" s="14">
        <v>48.49</v>
      </c>
      <c r="H40" s="14">
        <f ca="1">ROUND(INDIRECT(ADDRESS(ROW()+(0), COLUMN()+(-2), 1))*INDIRECT(ADDRESS(ROW()+(0), COLUMN()+(-1), 1)), 2)</f>
        <v>10.57</v>
      </c>
    </row>
    <row r="41" spans="1:8" ht="13.50" thickBot="1" customHeight="1">
      <c r="A41" s="15"/>
      <c r="B41" s="15"/>
      <c r="C41" s="15"/>
      <c r="D41" s="15"/>
      <c r="E41" s="15"/>
      <c r="F41" s="9" t="s">
        <v>97</v>
      </c>
      <c r="G41" s="9"/>
      <c r="H41" s="17">
        <f ca="1">ROUND(SUM(INDIRECT(ADDRESS(ROW()+(-1), COLUMN()+(0), 1)),INDIRECT(ADDRESS(ROW()+(-2), COLUMN()+(0), 1)),INDIRECT(ADDRESS(ROW()+(-3), COLUMN()+(0), 1)),INDIRECT(ADDRESS(ROW()+(-4), COLUMN()+(0), 1)),INDIRECT(ADDRESS(ROW()+(-5), COLUMN()+(0), 1)),INDIRECT(ADDRESS(ROW()+(-6), COLUMN()+(0), 1)),INDIRECT(ADDRESS(ROW()+(-7), COLUMN()+(0), 1)),INDIRECT(ADDRESS(ROW()+(-8), COLUMN()+(0), 1))), 2)</f>
        <v>124.61</v>
      </c>
    </row>
    <row r="42" spans="1:8" ht="13.50" thickBot="1" customHeight="1">
      <c r="A42" s="15">
        <v>4</v>
      </c>
      <c r="B42" s="15"/>
      <c r="C42" s="15"/>
      <c r="D42" s="15"/>
      <c r="E42" s="18" t="s">
        <v>98</v>
      </c>
      <c r="F42" s="18"/>
      <c r="G42" s="15"/>
      <c r="H42" s="15"/>
    </row>
    <row r="43" spans="1:8" ht="13.50" thickBot="1" customHeight="1">
      <c r="A43" s="19"/>
      <c r="B43" s="19"/>
      <c r="C43" s="19"/>
      <c r="D43" s="20" t="s">
        <v>99</v>
      </c>
      <c r="E43" s="19" t="s">
        <v>100</v>
      </c>
      <c r="F43" s="13">
        <v>2</v>
      </c>
      <c r="G43" s="14">
        <f ca="1">ROUND(SUM(INDIRECT(ADDRESS(ROW()+(-2), COLUMN()+(1), 1)),INDIRECT(ADDRESS(ROW()+(-12), COLUMN()+(1), 1)),INDIRECT(ADDRESS(ROW()+(-15), COLUMN()+(1), 1))), 2)</f>
        <v>805.45</v>
      </c>
      <c r="H43" s="14">
        <f ca="1">ROUND(INDIRECT(ADDRESS(ROW()+(0), COLUMN()+(-2), 1))*INDIRECT(ADDRESS(ROW()+(0), COLUMN()+(-1), 1))/100, 2)</f>
        <v>16.11</v>
      </c>
    </row>
    <row r="44" spans="1:8" ht="13.50" thickBot="1" customHeight="1">
      <c r="A44" s="21" t="s">
        <v>101</v>
      </c>
      <c r="B44" s="21"/>
      <c r="C44" s="21"/>
      <c r="D44" s="22"/>
      <c r="E44" s="23"/>
      <c r="F44" s="24" t="s">
        <v>102</v>
      </c>
      <c r="G44" s="25"/>
      <c r="H44" s="26">
        <f ca="1">ROUND(SUM(INDIRECT(ADDRESS(ROW()+(-1), COLUMN()+(0), 1)),INDIRECT(ADDRESS(ROW()+(-3), COLUMN()+(0), 1)),INDIRECT(ADDRESS(ROW()+(-13), COLUMN()+(0), 1)),INDIRECT(ADDRESS(ROW()+(-16), COLUMN()+(0), 1))), 2)</f>
        <v>821.56</v>
      </c>
    </row>
  </sheetData>
  <mergeCells count="48">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F28:G28"/>
    <mergeCell ref="A29:C29"/>
    <mergeCell ref="E29:F29"/>
    <mergeCell ref="A30:C30"/>
    <mergeCell ref="A31:C31"/>
    <mergeCell ref="F31:G31"/>
    <mergeCell ref="A32:C32"/>
    <mergeCell ref="E32:F32"/>
    <mergeCell ref="A33:C33"/>
    <mergeCell ref="A34:C34"/>
    <mergeCell ref="A35:C35"/>
    <mergeCell ref="A36:C36"/>
    <mergeCell ref="A37:C37"/>
    <mergeCell ref="A38:C38"/>
    <mergeCell ref="A39:C39"/>
    <mergeCell ref="A40:C40"/>
    <mergeCell ref="A41:C41"/>
    <mergeCell ref="F41:G41"/>
    <mergeCell ref="A42:C42"/>
    <mergeCell ref="E42:F42"/>
    <mergeCell ref="A43:C43"/>
    <mergeCell ref="A44:E44"/>
    <mergeCell ref="F44:G44"/>
  </mergeCells>
  <pageMargins left="0.147638" right="0.147638" top="0.206693" bottom="0.206693" header="0.0" footer="0.0"/>
  <pageSetup paperSize="9" orientation="portrait"/>
  <rowBreaks count="0" manualBreakCount="0">
    </rowBreaks>
</worksheet>
</file>