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<sst xmlns="http://schemas.openxmlformats.org/spreadsheetml/2006/main" count="55" uniqueCount="55">
  <si>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</si>
  <si>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IUS080</t>
  </si>
  <si>
    <t xml:space="preserve">m</t>
  </si>
  <si>
    <t xml:space="preserve">Sumidero longitudinal de mampostería.</t>
  </si>
  <si>
    <r>
      <rPr>
        <sz val="8.25"/>
        <color rgb="FF000000"/>
        <rFont val="Arial"/>
        <family val="2"/>
      </rPr>
      <t xml:space="preserve">Sumidero longitudinal de mampostería, de 200 mm de ancho interior y 400 mm de altura, con rejilla de acero galvanizado, carga de rotura 15 kN; previa excavación con medios manuales y posterior relleno del trasdós con concreto.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</si>
  <si>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</si>
  <si>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</si>
  <si>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</si>
  <si>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</si>
  <si>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</si>
  <si>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</si>
  <si>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</si>
  <si>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mt10hmf050Gde</t>
  </si>
  <si>
    <t xml:space="preserve">m³</t>
  </si>
  <si>
    <t xml:space="preserve">Concreto masivo f'c=210 kg/cm² (3000 psi), clase de exposición F0 S0 P0 C0, tamaño máximo del agregado 19 mm (3/4"), consistencia blanda, premezclado, según ACI 318.</t>
  </si>
  <si>
    <t xml:space="preserve">mt04lma010b</t>
  </si>
  <si>
    <t xml:space="preserve">Ud</t>
  </si>
  <si>
    <t xml:space="preserve">Ladrillo cerámico macizo de elaboración mecánica, para revestir, 25x12x5 cm, densidad 2300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</si>
  <si>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</si>
  <si>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</si>
  <si>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</si>
  <si>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</si>
  <si>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</si>
  <si>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</si>
  <si>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mt08cem000q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</si>
  <si>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</si>
  <si>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</si>
  <si>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</si>
  <si>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</si>
  <si>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</si>
  <si>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mt11rej020a</t>
  </si>
  <si>
    <t xml:space="preserve">Ud</t>
  </si>
  <si>
    <t xml:space="preserve">Marco y rejilla de acero galvanizado, de 200 mm de ancho y 500 mm de longitud, para canaleta de 200 mm de ancho interior y 400 mm de altura, carga de rotura 15 kN.</t>
  </si>
  <si>
    <t xml:space="preserve">mt11var120b</t>
  </si>
  <si>
    <t xml:space="preserve">Ud</t>
  </si>
  <si>
    <t xml:space="preserve">Sifón en línea de PVC, color gris, registrable, con unión macho/hembra, de 110 mm de diámetro.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</si>
  <si>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</si>
  <si>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</si>
  <si>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</si>
  <si>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</si>
  <si>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Concretera mecánica eléctrica con una capacidad de amasado de 160 l.</t>
  </si>
  <si>
    <t xml:space="preserve">Subtotal equipo y herramienta:</t>
  </si>
  <si>
    <t xml:space="preserve">Mano de obra</t>
  </si>
  <si>
    <t xml:space="preserve">mo041</t>
  </si>
  <si>
    <t xml:space="preserve">h</t>
  </si>
  <si>
    <t xml:space="preserve">Albañil de obra civil.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</si>
  <si>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</si>
  <si>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</si>
  <si>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</si>
  <si>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</si>
  <si>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</si>
  <si>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</si>
  <si>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</si>
  <si>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53,61Q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</si>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</sst>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87" customWidth="1"/>
    <col min="4" max="4" width="7.65" customWidth="1"/>
    <col min="5" max="5" width="65.96" customWidth="1"/>
    <col min="6" max="6" width="14.28" customWidth="1"/>
    <col min="7" max="7" width="15.81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0.189</v>
      </c>
      <c r="G10" s="12">
        <v>1351.72</v>
      </c>
      <c r="H10" s="12">
        <f ca="1">ROUND(INDIRECT(ADDRESS(ROW()+(0), COLUMN()+(-2), 1))*INDIRECT(ADDRESS(ROW()+(0), COLUMN()+(-1), 1)), 2)</f>
        <v>255.48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74</v>
      </c>
      <c r="G11" s="12">
        <v>4.6</v>
      </c>
      <c r="H11" s="12">
        <f ca="1">ROUND(INDIRECT(ADDRESS(ROW()+(0), COLUMN()+(-2), 1))*INDIRECT(ADDRESS(ROW()+(0), COLUMN()+(-1), 1)), 2)</f>
        <v>340.4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0.012</v>
      </c>
      <c r="G12" s="12">
        <v>12.18</v>
      </c>
      <c r="H12" s="12">
        <f ca="1">ROUND(INDIRECT(ADDRESS(ROW()+(0), COLUMN()+(-2), 1))*INDIRECT(ADDRESS(ROW()+(0), COLUMN()+(-1), 1)), 2)</f>
        <v>0.15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0.069</v>
      </c>
      <c r="G13" s="12">
        <v>166.04</v>
      </c>
      <c r="H13" s="12">
        <f ca="1">ROUND(INDIRECT(ADDRESS(ROW()+(0), COLUMN()+(-2), 1))*INDIRECT(ADDRESS(ROW()+(0), COLUMN()+(-1), 1)), 2)</f>
        <v>11.46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14.172</v>
      </c>
      <c r="G14" s="12">
        <v>2.14</v>
      </c>
      <c r="H14" s="12">
        <f ca="1">ROUND(INDIRECT(ADDRESS(ROW()+(0), COLUMN()+(-2), 1))*INDIRECT(ADDRESS(ROW()+(0), COLUMN()+(-1), 1)), 2)</f>
        <v>30.33</v>
      </c>
    </row>
    <row r="15" spans="1:8" ht="13.5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0.146</v>
      </c>
      <c r="G15" s="12">
        <v>9.75</v>
      </c>
      <c r="H15" s="12">
        <f ca="1">ROUND(INDIRECT(ADDRESS(ROW()+(0), COLUMN()+(-2), 1))*INDIRECT(ADDRESS(ROW()+(0), COLUMN()+(-1), 1)), 2)</f>
        <v>1.42</v>
      </c>
    </row>
    <row r="16" spans="1:8" ht="34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2</v>
      </c>
      <c r="G16" s="12">
        <v>82.83</v>
      </c>
      <c r="H16" s="12">
        <f ca="1">ROUND(INDIRECT(ADDRESS(ROW()+(0), COLUMN()+(-2), 1))*INDIRECT(ADDRESS(ROW()+(0), COLUMN()+(-1), 1)), 2)</f>
        <v>165.66</v>
      </c>
    </row>
    <row r="17" spans="1:8" ht="24.0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0.2</v>
      </c>
      <c r="G17" s="14">
        <v>441.32</v>
      </c>
      <c r="H17" s="14">
        <f ca="1">ROUND(INDIRECT(ADDRESS(ROW()+(0), COLUMN()+(-2), 1))*INDIRECT(ADDRESS(ROW()+(0), COLUMN()+(-1), 1)), 2)</f>
        <v>88.26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893.16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0.034</v>
      </c>
      <c r="G20" s="14">
        <v>25.4</v>
      </c>
      <c r="H20" s="14">
        <f ca="1">ROUND(INDIRECT(ADDRESS(ROW()+(0), COLUMN()+(-2), 1))*INDIRECT(ADDRESS(ROW()+(0), COLUMN()+(-1), 1)), 2)</f>
        <v>0.86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1))), 2)</f>
        <v>0.86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1">
        <v>1.676</v>
      </c>
      <c r="G23" s="12">
        <v>59.07</v>
      </c>
      <c r="H23" s="12">
        <f ca="1">ROUND(INDIRECT(ADDRESS(ROW()+(0), COLUMN()+(-2), 1))*INDIRECT(ADDRESS(ROW()+(0), COLUMN()+(-1), 1)), 2)</f>
        <v>99</v>
      </c>
    </row>
    <row r="24" spans="1:8" ht="13.50" thickBot="1" customHeight="1">
      <c r="A24" s="1" t="s">
        <v>46</v>
      </c>
      <c r="B24" s="1"/>
      <c r="C24" s="1"/>
      <c r="D24" s="10" t="s">
        <v>47</v>
      </c>
      <c r="E24" s="1" t="s">
        <v>48</v>
      </c>
      <c r="F24" s="13">
        <v>1.315</v>
      </c>
      <c r="G24" s="14">
        <v>44.16</v>
      </c>
      <c r="H24" s="14">
        <f ca="1">ROUND(INDIRECT(ADDRESS(ROW()+(0), COLUMN()+(-2), 1))*INDIRECT(ADDRESS(ROW()+(0), COLUMN()+(-1), 1)), 2)</f>
        <v>58.07</v>
      </c>
    </row>
    <row r="25" spans="1:8" ht="13.50" thickBot="1" customHeight="1">
      <c r="A25" s="15"/>
      <c r="B25" s="15"/>
      <c r="C25" s="15"/>
      <c r="D25" s="15"/>
      <c r="E25" s="15"/>
      <c r="F25" s="9" t="s">
        <v>49</v>
      </c>
      <c r="G25" s="9"/>
      <c r="H25" s="17">
        <f ca="1">ROUND(SUM(INDIRECT(ADDRESS(ROW()+(-1), COLUMN()+(0), 1)),INDIRECT(ADDRESS(ROW()+(-2), COLUMN()+(0), 1))), 2)</f>
        <v>157.07</v>
      </c>
    </row>
    <row r="26" spans="1:8" ht="13.50" thickBot="1" customHeight="1">
      <c r="A26" s="15">
        <v>4</v>
      </c>
      <c r="B26" s="15"/>
      <c r="C26" s="15"/>
      <c r="D26" s="15"/>
      <c r="E26" s="18" t="s">
        <v>50</v>
      </c>
      <c r="F26" s="18"/>
      <c r="G26" s="15"/>
      <c r="H26" s="15"/>
    </row>
    <row r="27" spans="1:8" ht="13.50" thickBot="1" customHeight="1">
      <c r="A27" s="19"/>
      <c r="B27" s="19"/>
      <c r="C27" s="19"/>
      <c r="D27" s="20" t="s">
        <v>51</v>
      </c>
      <c r="E27" s="19" t="s">
        <v>52</v>
      </c>
      <c r="F27" s="13">
        <v>2</v>
      </c>
      <c r="G27" s="14">
        <f ca="1">ROUND(SUM(INDIRECT(ADDRESS(ROW()+(-2), COLUMN()+(1), 1)),INDIRECT(ADDRESS(ROW()+(-6), COLUMN()+(1), 1)),INDIRECT(ADDRESS(ROW()+(-9), COLUMN()+(1), 1))), 2)</f>
        <v>1051.09</v>
      </c>
      <c r="H27" s="14">
        <f ca="1">ROUND(INDIRECT(ADDRESS(ROW()+(0), COLUMN()+(-2), 1))*INDIRECT(ADDRESS(ROW()+(0), COLUMN()+(-1), 1))/100, 2)</f>
        <v>21.02</v>
      </c>
    </row>
    <row r="28" spans="1:8" ht="13.50" thickBot="1" customHeight="1">
      <c r="A28" s="21" t="s">
        <v>53</v>
      </c>
      <c r="B28" s="21"/>
      <c r="C28" s="21"/>
      <c r="D28" s="22"/>
      <c r="E28" s="23"/>
      <c r="F28" s="24" t="s">
        <v>54</v>
      </c>
      <c r="G28" s="25"/>
      <c r="H28" s="26">
        <f ca="1">ROUND(SUM(INDIRECT(ADDRESS(ROW()+(-1), COLUMN()+(0), 1)),INDIRECT(ADDRESS(ROW()+(-3), COLUMN()+(0), 1)),INDIRECT(ADDRESS(ROW()+(-7), COLUMN()+(0), 1)),INDIRECT(ADDRESS(ROW()+(-10), COLUMN()+(0), 1))), 2)</f>
        <v>1072.11</v>
      </c>
    </row>
  </sheetData>
  <mergeCells count="3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  <mergeCell ref="A22:C22"/>
    <mergeCell ref="E22:F22"/>
    <mergeCell ref="A23:C23"/>
    <mergeCell ref="A24:C24"/>
    <mergeCell ref="A25:C25"/>
    <mergeCell ref="F25:G25"/>
    <mergeCell ref="A26:C26"/>
    <mergeCell ref="E26:F26"/>
    <mergeCell ref="A27:C27"/>
    <mergeCell ref="A28:E28"/>
    <mergeCell ref="F28:G28"/>
  </mergeCells>
  <pageMargins left="0.147638" right="0.147638" top="0.206693" bottom="0.206693" header="0.0" footer="0.0"/>
  <pageSetup paperSize="9" orientation="portrait"/>
  <rowBreaks count="0" manualBreakCount="0">
    </rowBreaks>
</worksheet>
</file>