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<sst xmlns="http://schemas.openxmlformats.org/spreadsheetml/2006/main" count="56" uniqueCount="56">
  <si>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</si>
  <si>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IUP110</t>
  </si>
  <si>
    <t xml:space="preserve">Ud</t>
  </si>
  <si>
    <t xml:space="preserve">Cuadro de protección y control de alumbrado público.</t>
  </si>
  <si>
    <r>
      <rPr>
        <sz val="8.25"/>
        <color rgb="FF000000"/>
        <rFont val="Arial"/>
        <family val="2"/>
      </rPr>
      <t xml:space="preserve">Cuadro de protección y control de alumbrado público, formado por caja de superficie de poliéster, de 800x250x1000 mm; 1 interruptor general automático (IGA), de 40 A de intensidad nominal, tetrapolar (4P); 1 contactor; 4 interruptores automáticos magnetotérmicos, uno por cada circuito; 4 interruptores diferenciales, uno por cada circuito; y 1 interruptor automático magnetotérmico, 1 interruptor diferencial, 1 célula fotoeléctrica y 1 interruptor horario programable para el circuito de control.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</si>
  <si>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</si>
  <si>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</si>
  <si>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</si>
  <si>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</si>
  <si>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</si>
  <si>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</si>
  <si>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</si>
  <si>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mt35cgm100l</t>
  </si>
  <si>
    <t xml:space="preserve">Ud</t>
  </si>
  <si>
    <t xml:space="preserve">Caja de superficie con puerta opaca, de 800x250x1000 mm, fabricada en poliéster, con grado de protección IP66, color gris RAL 7035.</t>
  </si>
  <si>
    <t xml:space="preserve">mt35cgm021aceal</t>
  </si>
  <si>
    <t xml:space="preserve">Ud</t>
  </si>
  <si>
    <t xml:space="preserve">Interruptor general automático (IGA), de 4 módulos, tetrapolar (4P), con 10 kA de poder de corte, de 40 A de intensidad nominal, curva C, incluso accesorios de montaje.</t>
  </si>
  <si>
    <t xml:space="preserve">mt35cgm021bbbab</t>
  </si>
  <si>
    <t xml:space="preserve">Ud</t>
  </si>
  <si>
    <t xml:space="preserve">Interruptor automático magnetotérmico, de 2 módulos, bipolar (2P), con 6 kA de poder de corte, de 10 A de intensidad nominal, curva C, incluso accesorios de montaje.</t>
  </si>
  <si>
    <t xml:space="preserve">mt35cgm029ag</t>
  </si>
  <si>
    <t xml:space="preserve">Ud</t>
  </si>
  <si>
    <t xml:space="preserve">Interruptor diferencial instantáneo, 2P/25A/300mA, de 2 módulos, incluso accesorios de montaje.</t>
  </si>
  <si>
    <t xml:space="preserve">mt35cgm080a</t>
  </si>
  <si>
    <t xml:space="preserve">Ud</t>
  </si>
  <si>
    <t xml:space="preserve">Interruptor crepuscular con célula fotoeléctrica, incluso accesorios de montaje.</t>
  </si>
  <si>
    <t xml:space="preserve">mt35cgm090a</t>
  </si>
  <si>
    <t xml:space="preserve">Ud</t>
  </si>
  <si>
    <t xml:space="preserve">Interruptor horario programable.</t>
  </si>
  <si>
    <t xml:space="preserve">mt35cgm070a</t>
  </si>
  <si>
    <t xml:space="preserve">Ud</t>
  </si>
  <si>
    <t xml:space="preserve">Contactor de maniobra, de 40 A de intensidad nominal, tetrapolar (4P), de 4 módulos, incluso accesorios de montaje. Según IEC 60947-4.</t>
  </si>
  <si>
    <t xml:space="preserve">mt35cgm021bbeah</t>
  </si>
  <si>
    <t xml:space="preserve">Ud</t>
  </si>
  <si>
    <t xml:space="preserve">Interruptor automático magnetotérmico, de 4 módulos, tetrapolar (4P), con 6 kA de poder de corte, de 25 A de intensidad nominal, curva C, incluso accesorios de montaje.</t>
  </si>
  <si>
    <t xml:space="preserve">mt35cgm031ag</t>
  </si>
  <si>
    <t xml:space="preserve">Ud</t>
  </si>
  <si>
    <t xml:space="preserve">Interruptor diferencial instantáneo, 4P/25A/300mA, de 4 módulos, incluso accesorios de montaje.</t>
  </si>
  <si>
    <t xml:space="preserve">mt35www010</t>
  </si>
  <si>
    <t xml:space="preserve">Ud</t>
  </si>
  <si>
    <t xml:space="preserve">Material auxiliar para instalaciones eléctricas.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</si>
  <si>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</si>
  <si>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</si>
  <si>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</si>
  <si>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</si>
  <si>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</si>
  <si>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</si>
  <si>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</si>
  <si>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</si>
  <si>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</si>
  <si>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</si>
  <si>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</si>
  <si>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</si>
  <si>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1.203,83Q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</si>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</sst>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40" customWidth="1"/>
    <col min="4" max="4" width="7.65" customWidth="1"/>
    <col min="5" max="5" width="68.5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6294.36</v>
      </c>
      <c r="H10" s="12">
        <f ca="1">ROUND(INDIRECT(ADDRESS(ROW()+(0), COLUMN()+(-2), 1))*INDIRECT(ADDRESS(ROW()+(0), COLUMN()+(-1), 1)), 2)</f>
        <v>6294.36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1318.65</v>
      </c>
      <c r="H11" s="12">
        <f ca="1">ROUND(INDIRECT(ADDRESS(ROW()+(0), COLUMN()+(-2), 1))*INDIRECT(ADDRESS(ROW()+(0), COLUMN()+(-1), 1)), 2)</f>
        <v>1318.65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140.96</v>
      </c>
      <c r="H12" s="12">
        <f ca="1">ROUND(INDIRECT(ADDRESS(ROW()+(0), COLUMN()+(-2), 1))*INDIRECT(ADDRESS(ROW()+(0), COLUMN()+(-1), 1)), 2)</f>
        <v>281.92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1034.03</v>
      </c>
      <c r="H13" s="12">
        <f ca="1">ROUND(INDIRECT(ADDRESS(ROW()+(0), COLUMN()+(-2), 1))*INDIRECT(ADDRESS(ROW()+(0), COLUMN()+(-1), 1)), 2)</f>
        <v>1034.03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1982.76</v>
      </c>
      <c r="H14" s="12">
        <f ca="1">ROUND(INDIRECT(ADDRESS(ROW()+(0), COLUMN()+(-2), 1))*INDIRECT(ADDRESS(ROW()+(0), COLUMN()+(-1), 1)), 2)</f>
        <v>1982.76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1671.56</v>
      </c>
      <c r="H15" s="12">
        <f ca="1">ROUND(INDIRECT(ADDRESS(ROW()+(0), COLUMN()+(-2), 1))*INDIRECT(ADDRESS(ROW()+(0), COLUMN()+(-1), 1)), 2)</f>
        <v>1671.56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</v>
      </c>
      <c r="G16" s="12">
        <v>712.84</v>
      </c>
      <c r="H16" s="12">
        <f ca="1">ROUND(INDIRECT(ADDRESS(ROW()+(0), COLUMN()+(-2), 1))*INDIRECT(ADDRESS(ROW()+(0), COLUMN()+(-1), 1)), 2)</f>
        <v>712.84</v>
      </c>
    </row>
    <row r="17" spans="1:8" ht="34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4</v>
      </c>
      <c r="G17" s="12">
        <v>892.91</v>
      </c>
      <c r="H17" s="12">
        <f ca="1">ROUND(INDIRECT(ADDRESS(ROW()+(0), COLUMN()+(-2), 1))*INDIRECT(ADDRESS(ROW()+(0), COLUMN()+(-1), 1)), 2)</f>
        <v>3571.64</v>
      </c>
    </row>
    <row r="18" spans="1:8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4</v>
      </c>
      <c r="G18" s="12">
        <v>1605.58</v>
      </c>
      <c r="H18" s="12">
        <f ca="1">ROUND(INDIRECT(ADDRESS(ROW()+(0), COLUMN()+(-2), 1))*INDIRECT(ADDRESS(ROW()+(0), COLUMN()+(-1), 1)), 2)</f>
        <v>6422.32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3">
        <v>2</v>
      </c>
      <c r="G19" s="14">
        <v>16.78</v>
      </c>
      <c r="H19" s="14">
        <f ca="1">ROUND(INDIRECT(ADDRESS(ROW()+(0), COLUMN()+(-2), 1))*INDIRECT(ADDRESS(ROW()+(0), COLUMN()+(-1), 1)), 2)</f>
        <v>33.56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23323.6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2.993</v>
      </c>
      <c r="G22" s="12">
        <v>60.7</v>
      </c>
      <c r="H22" s="12">
        <f ca="1">ROUND(INDIRECT(ADDRESS(ROW()+(0), COLUMN()+(-2), 1))*INDIRECT(ADDRESS(ROW()+(0), COLUMN()+(-1), 1)), 2)</f>
        <v>181.68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3">
        <v>2.251</v>
      </c>
      <c r="G23" s="14">
        <v>44.07</v>
      </c>
      <c r="H23" s="14">
        <f ca="1">ROUND(INDIRECT(ADDRESS(ROW()+(0), COLUMN()+(-2), 1))*INDIRECT(ADDRESS(ROW()+(0), COLUMN()+(-1), 1)), 2)</f>
        <v>99.2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1))), 2)</f>
        <v>280.88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52</v>
      </c>
      <c r="E26" s="19" t="s">
        <v>53</v>
      </c>
      <c r="F26" s="13">
        <v>2</v>
      </c>
      <c r="G26" s="14">
        <f ca="1">ROUND(SUM(INDIRECT(ADDRESS(ROW()+(-2), COLUMN()+(1), 1)),INDIRECT(ADDRESS(ROW()+(-6), COLUMN()+(1), 1))), 2)</f>
        <v>23604.5</v>
      </c>
      <c r="H26" s="14">
        <f ca="1">ROUND(INDIRECT(ADDRESS(ROW()+(0), COLUMN()+(-2), 1))*INDIRECT(ADDRESS(ROW()+(0), COLUMN()+(-1), 1))/100, 2)</f>
        <v>472.09</v>
      </c>
    </row>
    <row r="27" spans="1:8" ht="13.50" thickBot="1" customHeight="1">
      <c r="A27" s="21" t="s">
        <v>54</v>
      </c>
      <c r="B27" s="21"/>
      <c r="C27" s="21"/>
      <c r="D27" s="22"/>
      <c r="E27" s="23"/>
      <c r="F27" s="24" t="s">
        <v>55</v>
      </c>
      <c r="G27" s="25"/>
      <c r="H27" s="26">
        <f ca="1">ROUND(SUM(INDIRECT(ADDRESS(ROW()+(-1), COLUMN()+(0), 1)),INDIRECT(ADDRESS(ROW()+(-3), COLUMN()+(0), 1)),INDIRECT(ADDRESS(ROW()+(-7), COLUMN()+(0), 1))), 2)</f>
        <v>24076.6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