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<sst xmlns="http://schemas.openxmlformats.org/spreadsheetml/2006/main" count="46" uniqueCount="46">
  <si>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</si>
  <si>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IUE022</t>
  </si>
  <si>
    <t xml:space="preserve">Ud</t>
  </si>
  <si>
    <t xml:space="preserve">Pozo trampa de grasas, de polietileno de alta densidad (PEAD/HDPE).</t>
  </si>
  <si>
    <r>
      <rPr>
        <sz val="8.25"/>
        <color rgb="FF000000"/>
        <rFont val="Arial"/>
        <family val="2"/>
      </rPr>
      <t xml:space="preserve">Pozo trampa de grasas, monobloque, de polietileno de alta densidad, de 1200 mm de diámetro nominal y 4,5 m de altura nominal, sobre solera de 30 cm de espesor de concreto reforzado f'c=280 kg/cm² (4000 psi), clase de exposición F0 S1 P1 C1, tamaño máximo del agregado 19 mm (3/4"), consistencia blanda, encastre del cuerpo del colector 10 cm en dicha solera, ligeramente armada con electromalla tipo 6x6 2/2 de acero Grado 70 y losa alrededor de la boca del cono de 150x150 cm y 20 cm de espesor de concreto masivo f'c=315 kg/cm² (4500 psi), clase de exposición F0 S2 P1 C0, tamaño máximo del agregado 19 mm (3/4"), consistencia blanda, con cierre de tapa circular y marco de fundición carga de rotura 250 kN, instalado en junto a bordillos de aceras o zonas de las cunetas de las calles.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</si>
  <si>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</si>
  <si>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</si>
  <si>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</si>
  <si>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</si>
  <si>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</si>
  <si>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</si>
  <si>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</si>
  <si>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mt10haf050HFi</t>
  </si>
  <si>
    <t xml:space="preserve">m³</t>
  </si>
  <si>
    <t xml:space="preserve">Concreto f'c=280 kg/cm² (4000 psi), clase de exposición F0 S1 P1 C1, tamaño máximo del agregado 19 mm (3/4"), consistencia blanda, premezclado, según ACI 318.</t>
  </si>
  <si>
    <t xml:space="preserve">mt07ame120ii</t>
  </si>
  <si>
    <t xml:space="preserve">m²</t>
  </si>
  <si>
    <t xml:space="preserve">Electromalla tipo 6x6 2/2 de acero Grado 70, con barras lisas separadas 15,24x15,24 cm de 6,65 mm de diámetro, según ASTM A 185 y ASTM A 497.</t>
  </si>
  <si>
    <t xml:space="preserve">mt11ras170la</t>
  </si>
  <si>
    <t xml:space="preserve">Ud</t>
  </si>
  <si>
    <t xml:space="preserve">Pozo trampa de grasas, monobloque, de polietileno de alta densidad, de 1200 mm de diámetro nominal y 4,5 m de altura nominal, con cono reductor de 600 mm de diámetro nominal en la boca, con los escalones instalados, base con superficie lisa, una entrada con manguito de unión con junta elástica de 110 mm de diámetro y una salida de 110 mm de diámetro, con ventilación incorporada.</t>
  </si>
  <si>
    <t xml:space="preserve">mt10hmf050Ipe</t>
  </si>
  <si>
    <t xml:space="preserve">m³</t>
  </si>
  <si>
    <t xml:space="preserve">Concreto masivo f'c=310 kg/cm² (4500 psi), clase de exposición F0 S2 P1 C0, tamaño máximo del agregado 19 mm (3/4"), consistencia blanda, premezclado, según ACI 318.</t>
  </si>
  <si>
    <t xml:space="preserve">mt46tpr010g</t>
  </si>
  <si>
    <t xml:space="preserve">Ud</t>
  </si>
  <si>
    <t xml:space="preserve">Tapa circular y marco de fundición dúctil de 660 mm de diámetro exterior y 40 mm de altura, paso libre de 550 mm, para pozo, carga de rotura 250 kN. Tapa revestida con pintura bituminosa y marco sin cierre ni junta.</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</si>
  <si>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</si>
  <si>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</si>
  <si>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</si>
  <si>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</si>
  <si>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</si>
  <si>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</si>
  <si>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</si>
  <si>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</si>
  <si>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</si>
  <si>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</si>
  <si>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</si>
  <si>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</si>
  <si>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</si>
  <si>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</si>
  <si>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</si>
  <si>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</si>
  <si>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</si>
  <si>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1.946,51Q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</si>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</sst>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8.16" customWidth="1"/>
    <col min="4" max="4" width="64.43" customWidth="1"/>
    <col min="5" max="5" width="13.60" customWidth="1"/>
    <col min="6" max="6" width="16.49"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0.681</v>
      </c>
      <c r="F10" s="12">
        <v>1487.73</v>
      </c>
      <c r="G10" s="12">
        <f ca="1">ROUND(INDIRECT(ADDRESS(ROW()+(0), COLUMN()+(-2), 1))*INDIRECT(ADDRESS(ROW()+(0), COLUMN()+(-1), 1)), 2)</f>
        <v>1013.14</v>
      </c>
    </row>
    <row r="11" spans="1:7" ht="24.00" thickBot="1" customHeight="1">
      <c r="A11" s="1" t="s">
        <v>15</v>
      </c>
      <c r="B11" s="1"/>
      <c r="C11" s="10" t="s">
        <v>16</v>
      </c>
      <c r="D11" s="1" t="s">
        <v>17</v>
      </c>
      <c r="E11" s="11">
        <v>2.27</v>
      </c>
      <c r="F11" s="12">
        <v>26.09</v>
      </c>
      <c r="G11" s="12">
        <f ca="1">ROUND(INDIRECT(ADDRESS(ROW()+(0), COLUMN()+(-2), 1))*INDIRECT(ADDRESS(ROW()+(0), COLUMN()+(-1), 1)), 2)</f>
        <v>59.22</v>
      </c>
    </row>
    <row r="12" spans="1:7" ht="66.00" thickBot="1" customHeight="1">
      <c r="A12" s="1" t="s">
        <v>18</v>
      </c>
      <c r="B12" s="1"/>
      <c r="C12" s="10" t="s">
        <v>19</v>
      </c>
      <c r="D12" s="1" t="s">
        <v>20</v>
      </c>
      <c r="E12" s="11">
        <v>1</v>
      </c>
      <c r="F12" s="12">
        <v>35831.8</v>
      </c>
      <c r="G12" s="12">
        <f ca="1">ROUND(INDIRECT(ADDRESS(ROW()+(0), COLUMN()+(-2), 1))*INDIRECT(ADDRESS(ROW()+(0), COLUMN()+(-1), 1)), 2)</f>
        <v>35831.8</v>
      </c>
    </row>
    <row r="13" spans="1:7" ht="34.50" thickBot="1" customHeight="1">
      <c r="A13" s="1" t="s">
        <v>21</v>
      </c>
      <c r="B13" s="1"/>
      <c r="C13" s="10" t="s">
        <v>22</v>
      </c>
      <c r="D13" s="1" t="s">
        <v>23</v>
      </c>
      <c r="E13" s="11">
        <v>0.224</v>
      </c>
      <c r="F13" s="12">
        <v>1549.88</v>
      </c>
      <c r="G13" s="12">
        <f ca="1">ROUND(INDIRECT(ADDRESS(ROW()+(0), COLUMN()+(-2), 1))*INDIRECT(ADDRESS(ROW()+(0), COLUMN()+(-1), 1)), 2)</f>
        <v>347.17</v>
      </c>
    </row>
    <row r="14" spans="1:7" ht="34.50" thickBot="1" customHeight="1">
      <c r="A14" s="1" t="s">
        <v>24</v>
      </c>
      <c r="B14" s="1"/>
      <c r="C14" s="10" t="s">
        <v>25</v>
      </c>
      <c r="D14" s="1" t="s">
        <v>26</v>
      </c>
      <c r="E14" s="13">
        <v>1</v>
      </c>
      <c r="F14" s="14">
        <v>609.1</v>
      </c>
      <c r="G14" s="14">
        <f ca="1">ROUND(INDIRECT(ADDRESS(ROW()+(0), COLUMN()+(-2), 1))*INDIRECT(ADDRESS(ROW()+(0), COLUMN()+(-1), 1)), 2)</f>
        <v>609.1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37860.5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0.283</v>
      </c>
      <c r="F17" s="14">
        <v>407.83</v>
      </c>
      <c r="G17" s="14">
        <f ca="1">ROUND(INDIRECT(ADDRESS(ROW()+(0), COLUMN()+(-2), 1))*INDIRECT(ADDRESS(ROW()+(0), COLUMN()+(-1), 1)), 2)</f>
        <v>115.42</v>
      </c>
    </row>
    <row r="18" spans="1:7" ht="13.50" thickBot="1" customHeight="1">
      <c r="A18" s="15"/>
      <c r="B18" s="15"/>
      <c r="C18" s="15"/>
      <c r="D18" s="15"/>
      <c r="E18" s="9" t="s">
        <v>32</v>
      </c>
      <c r="F18" s="9"/>
      <c r="G18" s="17">
        <f ca="1">ROUND(SUM(INDIRECT(ADDRESS(ROW()+(-1), COLUMN()+(0), 1))), 2)</f>
        <v>115.42</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2.353</v>
      </c>
      <c r="F20" s="12">
        <v>59.07</v>
      </c>
      <c r="G20" s="12">
        <f ca="1">ROUND(INDIRECT(ADDRESS(ROW()+(0), COLUMN()+(-2), 1))*INDIRECT(ADDRESS(ROW()+(0), COLUMN()+(-1), 1)), 2)</f>
        <v>138.99</v>
      </c>
    </row>
    <row r="21" spans="1:7" ht="13.50" thickBot="1" customHeight="1">
      <c r="A21" s="1" t="s">
        <v>37</v>
      </c>
      <c r="B21" s="1"/>
      <c r="C21" s="10" t="s">
        <v>38</v>
      </c>
      <c r="D21" s="1" t="s">
        <v>39</v>
      </c>
      <c r="E21" s="13">
        <v>1.176</v>
      </c>
      <c r="F21" s="14">
        <v>44.16</v>
      </c>
      <c r="G21" s="14">
        <f ca="1">ROUND(INDIRECT(ADDRESS(ROW()+(0), COLUMN()+(-2), 1))*INDIRECT(ADDRESS(ROW()+(0), COLUMN()+(-1), 1)), 2)</f>
        <v>51.93</v>
      </c>
    </row>
    <row r="22" spans="1:7" ht="13.50" thickBot="1" customHeight="1">
      <c r="A22" s="15"/>
      <c r="B22" s="15"/>
      <c r="C22" s="15"/>
      <c r="D22" s="15"/>
      <c r="E22" s="9" t="s">
        <v>40</v>
      </c>
      <c r="F22" s="9"/>
      <c r="G22" s="17">
        <f ca="1">ROUND(SUM(INDIRECT(ADDRESS(ROW()+(-1), COLUMN()+(0), 1)),INDIRECT(ADDRESS(ROW()+(-2), COLUMN()+(0), 1))), 2)</f>
        <v>190.92</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38166.8</v>
      </c>
      <c r="G24" s="14">
        <f ca="1">ROUND(INDIRECT(ADDRESS(ROW()+(0), COLUMN()+(-2), 1))*INDIRECT(ADDRESS(ROW()+(0), COLUMN()+(-1), 1))/100, 2)</f>
        <v>763.34</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38930.1</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