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<sst xmlns="http://schemas.openxmlformats.org/spreadsheetml/2006/main" count="58" uniqueCount="58">
  <si>
    <t xml:space="preserve"/>
  </si>
  <si>
    <t xml:space="preserve">CCG020</t>
  </si>
  <si>
    <t xml:space="preserve">m³</t>
  </si>
  <si>
    <t xml:space="preserve">Muro de gaviones de electromalla.</t>
  </si>
  <si>
    <r>
      <rPr>
        <sz val="8.25"/>
        <color rgb="FF000000"/>
        <rFont val="Arial"/>
        <family val="2"/>
      </rPr>
      <t xml:space="preserve">Muro de gaviones con dos caras vistas, de 2000x1000x1000 mm de electromalla, de alambre de acero galvanizado de 4,5 mm de diámetro, con una apertura de malla de 100x100 mm en todas las caras; con diafragma intermedio de 1000x1000 m de electromalla, de alambre de acero galvanizado de 4,5 mm de diámetro, con una apertura de malla de 100x100 mm, grapado perpendicularmente a las mallas de cara, traseras, suelo y tapa del gavión; y relleno con medios mecánicos con piedra caliza, de granulometría comprendida entre 70 y 250 mm; montaje y desmontaje del sistema de encofrado necesario para evitar la deformación de los gaviones durante su llenado y asegurar la alineación y aplomado de la estructura. Incluso tensores y grapas para conformar adecuadamente los gaviones.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</si>
  <si>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</si>
  <si>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</si>
  <si>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</si>
  <si>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</si>
  <si>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</si>
  <si>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</si>
  <si>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</si>
  <si>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mt07etf010b</t>
  </si>
  <si>
    <t xml:space="preserve">Ud</t>
  </si>
  <si>
    <t xml:space="preserve">Gavión de 2000x1000x1000 mm de electromalla, de alambre de acero galvanizado, de 4,5 mm de diámetro, con una apertura de malla de 100x100 mm en todas las caras, con una resistencia a la corrosión en niebla salina superior a 3000 horas según ISO 10289 e ISO 9227, una resistencia a la tracción del alambre de entre 500 y 800 N/mm² y una resistencia mínima de las soldaduras de un 75% de la resistencia del alambre.</t>
  </si>
  <si>
    <t xml:space="preserve">mt07etf015a</t>
  </si>
  <si>
    <t xml:space="preserve">Ud</t>
  </si>
  <si>
    <t xml:space="preserve">Diafragma intermedio de 1000x1000 m de electromalla, de alambre de acero galvanizado, de 4,5 mm de diámetro, con una apertura de malla de 100x100 mm, con una resistencia a la corrosión en niebla salina superior a 3000 horas según ISO 10289 e ISO 9227, una resistencia a la tracción del alambre de entre 500 y 800 N/mm² y una resistencia mínima de las soldaduras de un 75% de la resistencia del alambre.</t>
  </si>
  <si>
    <t xml:space="preserve">mt50spa052b</t>
  </si>
  <si>
    <t xml:space="preserve">m</t>
  </si>
  <si>
    <t xml:space="preserve">Tablón de madera de pino, de 20x7,2 cm.</t>
  </si>
  <si>
    <t xml:space="preserve">mt50spa101</t>
  </si>
  <si>
    <t xml:space="preserve">kg</t>
  </si>
  <si>
    <t xml:space="preserve">Clavos de acero.</t>
  </si>
  <si>
    <t xml:space="preserve">mt50spa081a</t>
  </si>
  <si>
    <t xml:space="preserve">Ud</t>
  </si>
  <si>
    <t xml:space="preserve">Puntal metálico telescópico, de hasta 3 m de altura.</t>
  </si>
  <si>
    <t xml:space="preserve">mt07etf020a</t>
  </si>
  <si>
    <t xml:space="preserve">Ud</t>
  </si>
  <si>
    <t xml:space="preserve">Tensor de alambre de acero galvanizado, de 5 mm de diámetro y 510 mm de longitud, con una resistencia a la corrosión en niebla salina superior a 3000 horas según ISO 10289 e ISO 9227, una resistencia a la tracción del alambre de entre 500 y 800 N/mm² y una resistencia mínima de las soldaduras de un 75% de la resistencia del alambre.</t>
  </si>
  <si>
    <t xml:space="preserve">mt07etf025a</t>
  </si>
  <si>
    <t xml:space="preserve">Ud</t>
  </si>
  <si>
    <t xml:space="preserve">Grapa de alambre de acero galvanizado, de 3 mm de diámetro, con una resistencia a la tracción superior a 1720 N/mm² y una resistencia a la apertura superior a 2000 N/mm².</t>
  </si>
  <si>
    <t xml:space="preserve">mt06psm010a</t>
  </si>
  <si>
    <t xml:space="preserve">m³</t>
  </si>
  <si>
    <t xml:space="preserve">Piedra caliza de granulometría comprendida entre 70 y 250 mm, con desgaste en la prueba de Los Ángeles &lt; 50.</t>
  </si>
  <si>
    <t xml:space="preserve">Subtotal materiales:</t>
  </si>
  <si>
    <t xml:space="preserve">Equipo y herramienta</t>
  </si>
  <si>
    <t xml:space="preserve">mq01exn020a</t>
  </si>
  <si>
    <t xml:space="preserve">h</t>
  </si>
  <si>
    <t xml:space="preserve">Retroexcavadora hidráulica sobre neumáticos, de 105 kW.</t>
  </si>
  <si>
    <t xml:space="preserve">mq04cab010c</t>
  </si>
  <si>
    <t xml:space="preserve">h</t>
  </si>
  <si>
    <t xml:space="preserve">Camión basculante de 12 t de carga, de 162 kW.</t>
  </si>
  <si>
    <t xml:space="preserve">Subtotal equipo y herramienta:</t>
  </si>
  <si>
    <t xml:space="preserve">Mano de obra</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</si>
  <si>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</si>
  <si>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</si>
  <si>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</si>
  <si>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</si>
  <si>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</si>
  <si>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</si>
  <si>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</si>
  <si>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</si>
  <si>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</si>
  <si>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</si>
  <si>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120,41Q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</si>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</sst>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42" customWidth="1"/>
    <col min="3" max="3" width="1.87" customWidth="1"/>
    <col min="4" max="4" width="5.78" customWidth="1"/>
    <col min="5" max="5" width="67.83" customWidth="1"/>
    <col min="6" max="6" width="15.13" customWidth="1"/>
    <col min="7" max="7" width="14.96"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0.5</v>
      </c>
      <c r="G10" s="12">
        <v>517.78</v>
      </c>
      <c r="H10" s="12">
        <f ca="1">ROUND(INDIRECT(ADDRESS(ROW()+(0), COLUMN()+(-2), 1))*INDIRECT(ADDRESS(ROW()+(0), COLUMN()+(-1), 1)), 2)</f>
        <v>258.89</v>
      </c>
    </row>
    <row r="11" spans="1:8" ht="66.00" thickBot="1" customHeight="1">
      <c r="A11" s="1" t="s">
        <v>15</v>
      </c>
      <c r="B11" s="1"/>
      <c r="C11" s="10" t="s">
        <v>16</v>
      </c>
      <c r="D11" s="10"/>
      <c r="E11" s="1" t="s">
        <v>17</v>
      </c>
      <c r="F11" s="11">
        <v>1.5</v>
      </c>
      <c r="G11" s="12">
        <v>52.53</v>
      </c>
      <c r="H11" s="12">
        <f ca="1">ROUND(INDIRECT(ADDRESS(ROW()+(0), COLUMN()+(-2), 1))*INDIRECT(ADDRESS(ROW()+(0), COLUMN()+(-1), 1)), 2)</f>
        <v>78.8</v>
      </c>
    </row>
    <row r="12" spans="1:8" ht="13.50" thickBot="1" customHeight="1">
      <c r="A12" s="1" t="s">
        <v>18</v>
      </c>
      <c r="B12" s="1"/>
      <c r="C12" s="10" t="s">
        <v>19</v>
      </c>
      <c r="D12" s="10"/>
      <c r="E12" s="1" t="s">
        <v>20</v>
      </c>
      <c r="F12" s="11">
        <v>0.45</v>
      </c>
      <c r="G12" s="12">
        <v>51.59</v>
      </c>
      <c r="H12" s="12">
        <f ca="1">ROUND(INDIRECT(ADDRESS(ROW()+(0), COLUMN()+(-2), 1))*INDIRECT(ADDRESS(ROW()+(0), COLUMN()+(-1), 1)), 2)</f>
        <v>23.22</v>
      </c>
    </row>
    <row r="13" spans="1:8" ht="13.50" thickBot="1" customHeight="1">
      <c r="A13" s="1" t="s">
        <v>21</v>
      </c>
      <c r="B13" s="1"/>
      <c r="C13" s="10" t="s">
        <v>22</v>
      </c>
      <c r="D13" s="10"/>
      <c r="E13" s="1" t="s">
        <v>23</v>
      </c>
      <c r="F13" s="11">
        <v>0.113</v>
      </c>
      <c r="G13" s="12">
        <v>15.27</v>
      </c>
      <c r="H13" s="12">
        <f ca="1">ROUND(INDIRECT(ADDRESS(ROW()+(0), COLUMN()+(-2), 1))*INDIRECT(ADDRESS(ROW()+(0), COLUMN()+(-1), 1)), 2)</f>
        <v>1.73</v>
      </c>
    </row>
    <row r="14" spans="1:8" ht="13.50" thickBot="1" customHeight="1">
      <c r="A14" s="1" t="s">
        <v>24</v>
      </c>
      <c r="B14" s="1"/>
      <c r="C14" s="10" t="s">
        <v>25</v>
      </c>
      <c r="D14" s="10"/>
      <c r="E14" s="1" t="s">
        <v>26</v>
      </c>
      <c r="F14" s="11">
        <v>0.015</v>
      </c>
      <c r="G14" s="12">
        <v>157.12</v>
      </c>
      <c r="H14" s="12">
        <f ca="1">ROUND(INDIRECT(ADDRESS(ROW()+(0), COLUMN()+(-2), 1))*INDIRECT(ADDRESS(ROW()+(0), COLUMN()+(-1), 1)), 2)</f>
        <v>2.36</v>
      </c>
    </row>
    <row r="15" spans="1:8" ht="55.50" thickBot="1" customHeight="1">
      <c r="A15" s="1" t="s">
        <v>27</v>
      </c>
      <c r="B15" s="1"/>
      <c r="C15" s="10" t="s">
        <v>28</v>
      </c>
      <c r="D15" s="10"/>
      <c r="E15" s="1" t="s">
        <v>29</v>
      </c>
      <c r="F15" s="11">
        <v>8</v>
      </c>
      <c r="G15" s="12">
        <v>3.63</v>
      </c>
      <c r="H15" s="12">
        <f ca="1">ROUND(INDIRECT(ADDRESS(ROW()+(0), COLUMN()+(-2), 1))*INDIRECT(ADDRESS(ROW()+(0), COLUMN()+(-1), 1)), 2)</f>
        <v>29.04</v>
      </c>
    </row>
    <row r="16" spans="1:8" ht="34.50" thickBot="1" customHeight="1">
      <c r="A16" s="1" t="s">
        <v>30</v>
      </c>
      <c r="B16" s="1"/>
      <c r="C16" s="10" t="s">
        <v>31</v>
      </c>
      <c r="D16" s="10"/>
      <c r="E16" s="1" t="s">
        <v>32</v>
      </c>
      <c r="F16" s="11">
        <v>80</v>
      </c>
      <c r="G16" s="12">
        <v>0.25</v>
      </c>
      <c r="H16" s="12">
        <f ca="1">ROUND(INDIRECT(ADDRESS(ROW()+(0), COLUMN()+(-2), 1))*INDIRECT(ADDRESS(ROW()+(0), COLUMN()+(-1), 1)), 2)</f>
        <v>20</v>
      </c>
    </row>
    <row r="17" spans="1:8" ht="24.00" thickBot="1" customHeight="1">
      <c r="A17" s="1" t="s">
        <v>33</v>
      </c>
      <c r="B17" s="1"/>
      <c r="C17" s="10" t="s">
        <v>34</v>
      </c>
      <c r="D17" s="10"/>
      <c r="E17" s="1" t="s">
        <v>35</v>
      </c>
      <c r="F17" s="13">
        <v>1.1</v>
      </c>
      <c r="G17" s="14">
        <v>172.7</v>
      </c>
      <c r="H17" s="14">
        <f ca="1">ROUND(INDIRECT(ADDRESS(ROW()+(0), COLUMN()+(-2), 1))*INDIRECT(ADDRESS(ROW()+(0), COLUMN()+(-1), 1)), 2)</f>
        <v>189.97</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604.01</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0.089</v>
      </c>
      <c r="G20" s="12">
        <v>386.34</v>
      </c>
      <c r="H20" s="12">
        <f ca="1">ROUND(INDIRECT(ADDRESS(ROW()+(0), COLUMN()+(-2), 1))*INDIRECT(ADDRESS(ROW()+(0), COLUMN()+(-1), 1)), 2)</f>
        <v>34.38</v>
      </c>
    </row>
    <row r="21" spans="1:8" ht="13.50" thickBot="1" customHeight="1">
      <c r="A21" s="1" t="s">
        <v>41</v>
      </c>
      <c r="B21" s="1"/>
      <c r="C21" s="10" t="s">
        <v>42</v>
      </c>
      <c r="D21" s="10"/>
      <c r="E21" s="1" t="s">
        <v>43</v>
      </c>
      <c r="F21" s="13">
        <v>0.075</v>
      </c>
      <c r="G21" s="14">
        <v>334.83</v>
      </c>
      <c r="H21" s="14">
        <f ca="1">ROUND(INDIRECT(ADDRESS(ROW()+(0), COLUMN()+(-2), 1))*INDIRECT(ADDRESS(ROW()+(0), COLUMN()+(-1), 1)), 2)</f>
        <v>25.11</v>
      </c>
    </row>
    <row r="22" spans="1:8" ht="13.50" thickBot="1" customHeight="1">
      <c r="A22" s="15"/>
      <c r="B22" s="15"/>
      <c r="C22" s="15"/>
      <c r="D22" s="15"/>
      <c r="E22" s="15"/>
      <c r="F22" s="9" t="s">
        <v>44</v>
      </c>
      <c r="G22" s="9"/>
      <c r="H22" s="17">
        <f ca="1">ROUND(SUM(INDIRECT(ADDRESS(ROW()+(-1), COLUMN()+(0), 1)),INDIRECT(ADDRESS(ROW()+(-2), COLUMN()+(0), 1))), 2)</f>
        <v>59.49</v>
      </c>
    </row>
    <row r="23" spans="1:8" ht="13.50" thickBot="1" customHeight="1">
      <c r="A23" s="15">
        <v>3</v>
      </c>
      <c r="B23" s="15"/>
      <c r="C23" s="15"/>
      <c r="D23" s="15"/>
      <c r="E23" s="18" t="s">
        <v>45</v>
      </c>
      <c r="F23" s="18"/>
      <c r="G23" s="15"/>
      <c r="H23" s="15"/>
    </row>
    <row r="24" spans="1:8" ht="13.50" thickBot="1" customHeight="1">
      <c r="A24" s="1" t="s">
        <v>46</v>
      </c>
      <c r="B24" s="1"/>
      <c r="C24" s="10" t="s">
        <v>47</v>
      </c>
      <c r="D24" s="10"/>
      <c r="E24" s="1" t="s">
        <v>48</v>
      </c>
      <c r="F24" s="11">
        <v>0.352</v>
      </c>
      <c r="G24" s="12">
        <v>64.87</v>
      </c>
      <c r="H24" s="12">
        <f ca="1">ROUND(INDIRECT(ADDRESS(ROW()+(0), COLUMN()+(-2), 1))*INDIRECT(ADDRESS(ROW()+(0), COLUMN()+(-1), 1)), 2)</f>
        <v>22.83</v>
      </c>
    </row>
    <row r="25" spans="1:8" ht="13.50" thickBot="1" customHeight="1">
      <c r="A25" s="1" t="s">
        <v>49</v>
      </c>
      <c r="B25" s="1"/>
      <c r="C25" s="10" t="s">
        <v>50</v>
      </c>
      <c r="D25" s="10"/>
      <c r="E25" s="1" t="s">
        <v>51</v>
      </c>
      <c r="F25" s="13">
        <v>1.764</v>
      </c>
      <c r="G25" s="14">
        <v>48.49</v>
      </c>
      <c r="H25" s="14">
        <f ca="1">ROUND(INDIRECT(ADDRESS(ROW()+(0), COLUMN()+(-2), 1))*INDIRECT(ADDRESS(ROW()+(0), COLUMN()+(-1), 1)), 2)</f>
        <v>85.54</v>
      </c>
    </row>
    <row r="26" spans="1:8" ht="13.50" thickBot="1" customHeight="1">
      <c r="A26" s="15"/>
      <c r="B26" s="15"/>
      <c r="C26" s="15"/>
      <c r="D26" s="15"/>
      <c r="E26" s="15"/>
      <c r="F26" s="9" t="s">
        <v>52</v>
      </c>
      <c r="G26" s="9"/>
      <c r="H26" s="17">
        <f ca="1">ROUND(SUM(INDIRECT(ADDRESS(ROW()+(-1), COLUMN()+(0), 1)),INDIRECT(ADDRESS(ROW()+(-2), COLUMN()+(0), 1))), 2)</f>
        <v>108.37</v>
      </c>
    </row>
    <row r="27" spans="1:8" ht="13.50" thickBot="1" customHeight="1">
      <c r="A27" s="15">
        <v>4</v>
      </c>
      <c r="B27" s="15"/>
      <c r="C27" s="15"/>
      <c r="D27" s="15"/>
      <c r="E27" s="18" t="s">
        <v>53</v>
      </c>
      <c r="F27" s="18"/>
      <c r="G27" s="15"/>
      <c r="H27" s="15"/>
    </row>
    <row r="28" spans="1:8" ht="13.50" thickBot="1" customHeight="1">
      <c r="A28" s="19"/>
      <c r="B28" s="19"/>
      <c r="C28" s="20" t="s">
        <v>54</v>
      </c>
      <c r="D28" s="20"/>
      <c r="E28" s="19" t="s">
        <v>55</v>
      </c>
      <c r="F28" s="13">
        <v>4</v>
      </c>
      <c r="G28" s="14">
        <f ca="1">ROUND(SUM(INDIRECT(ADDRESS(ROW()+(-2), COLUMN()+(1), 1)),INDIRECT(ADDRESS(ROW()+(-6), COLUMN()+(1), 1)),INDIRECT(ADDRESS(ROW()+(-10), COLUMN()+(1), 1))), 2)</f>
        <v>771.87</v>
      </c>
      <c r="H28" s="14">
        <f ca="1">ROUND(INDIRECT(ADDRESS(ROW()+(0), COLUMN()+(-2), 1))*INDIRECT(ADDRESS(ROW()+(0), COLUMN()+(-1), 1))/100, 2)</f>
        <v>30.87</v>
      </c>
    </row>
    <row r="29" spans="1:8" ht="13.50" thickBot="1" customHeight="1">
      <c r="A29" s="21" t="s">
        <v>56</v>
      </c>
      <c r="B29" s="21"/>
      <c r="C29" s="22"/>
      <c r="D29" s="22"/>
      <c r="E29" s="23"/>
      <c r="F29" s="24" t="s">
        <v>57</v>
      </c>
      <c r="G29" s="25"/>
      <c r="H29" s="26">
        <f ca="1">ROUND(SUM(INDIRECT(ADDRESS(ROW()+(-1), COLUMN()+(0), 1)),INDIRECT(ADDRESS(ROW()+(-3), COLUMN()+(0), 1)),INDIRECT(ADDRESS(ROW()+(-7), COLUMN()+(0), 1)),INDIRECT(ADDRESS(ROW()+(-11), COLUMN()+(0), 1))), 2)</f>
        <v>802.74</v>
      </c>
    </row>
  </sheetData>
  <mergeCells count="5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F26:G26"/>
    <mergeCell ref="A27:B27"/>
    <mergeCell ref="C27:D27"/>
    <mergeCell ref="E27:F27"/>
    <mergeCell ref="A28:B28"/>
    <mergeCell ref="C28:D28"/>
    <mergeCell ref="A29:E29"/>
    <mergeCell ref="F29:G29"/>
  </mergeCells>
  <pageMargins left="0.147638" right="0.147638" top="0.206693" bottom="0.206693" header="0.0" footer="0.0"/>
  <pageSetup paperSize="9" orientation="portrait"/>
  <rowBreaks count="0" manualBreakCount="0">
    </rowBreaks>
</worksheet>
</file>