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<sst xmlns="http://schemas.openxmlformats.org/spreadsheetml/2006/main" count="37" uniqueCount="37">
  <si>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</si>
  <si>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AUR030</t>
  </si>
  <si>
    <t xml:space="preserve">m³</t>
  </si>
  <si>
    <t xml:space="preserve">Relleno localizado con material de drenaje.</t>
  </si>
  <si>
    <r>
      <rPr>
        <sz val="8.25"/>
        <color rgb="FF000000"/>
        <rFont val="Arial"/>
        <family val="2"/>
      </rPr>
      <t xml:space="preserve">Relleno localizado con grava filtrante sin clasificar, bajo solera, para drenaje del agua ascendente del nivel freático, y compactación en tongadas sucesivas de 20 cm de espesor máximo con rodillo vibrante de guiado manual. El precio no incluye la red de drenaje.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</si>
  <si>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</si>
  <si>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</si>
  <si>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</si>
  <si>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</si>
  <si>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</si>
  <si>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</si>
  <si>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</si>
  <si>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mt01ard030b</t>
  </si>
  <si>
    <t xml:space="preserve">t</t>
  </si>
  <si>
    <t xml:space="preserve">Grava filtrante sin clasificar.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</si>
  <si>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</si>
  <si>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</si>
  <si>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</si>
  <si>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</si>
  <si>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Equipo y herramienta</t>
  </si>
  <si>
    <t xml:space="preserve">mq01pan070b</t>
  </si>
  <si>
    <t xml:space="preserve">h</t>
  </si>
  <si>
    <t xml:space="preserve">Mini pala cargadora sobre neumáticos, de 52 kW/1 m³ kW.</t>
  </si>
  <si>
    <t xml:space="preserve">mq02roa010a</t>
  </si>
  <si>
    <t xml:space="preserve">h</t>
  </si>
  <si>
    <t xml:space="preserve">Rodillo vibrante de guiado manual, de 700 kg, ancho de trabajo 70 cm.</t>
  </si>
  <si>
    <t xml:space="preserve">Subtotal equipo y herramienta:</t>
  </si>
  <si>
    <t xml:space="preserve">Mano de obra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</si>
  <si>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</si>
  <si>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</si>
  <si>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</si>
  <si>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</si>
  <si>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</si>
  <si>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</si>
  <si>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</si>
  <si>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12,80Q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</si>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</sst>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9.52" customWidth="1"/>
    <col min="4" max="4" width="59.84" customWidth="1"/>
    <col min="5" max="5" width="16.49" customWidth="1"/>
    <col min="6" max="6" width="16.6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1.5</v>
      </c>
      <c r="F10" s="12">
        <v>174.7</v>
      </c>
      <c r="G10" s="12">
        <f ca="1">ROUND(INDIRECT(ADDRESS(ROW()+(0), COLUMN()+(-2), 1))*INDIRECT(ADDRESS(ROW()+(0), COLUMN()+(-1), 1)), 2)</f>
        <v>262.05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0.008</v>
      </c>
      <c r="F11" s="14">
        <v>12.18</v>
      </c>
      <c r="G11" s="14">
        <f ca="1">ROUND(INDIRECT(ADDRESS(ROW()+(0), COLUMN()+(-2), 1))*INDIRECT(ADDRESS(ROW()+(0), COLUMN()+(-1), 1)), 2)</f>
        <v>0.1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262.15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0.028</v>
      </c>
      <c r="F14" s="12">
        <v>271</v>
      </c>
      <c r="G14" s="12">
        <f ca="1">ROUND(INDIRECT(ADDRESS(ROW()+(0), COLUMN()+(-2), 1))*INDIRECT(ADDRESS(ROW()+(0), COLUMN()+(-1), 1)), 2)</f>
        <v>7.59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0.38</v>
      </c>
      <c r="F15" s="14">
        <v>69.77</v>
      </c>
      <c r="G15" s="14">
        <f ca="1">ROUND(INDIRECT(ADDRESS(ROW()+(0), COLUMN()+(-2), 1))*INDIRECT(ADDRESS(ROW()+(0), COLUMN()+(-1), 1)), 2)</f>
        <v>26.51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34.1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3">
        <v>0.413</v>
      </c>
      <c r="F18" s="14">
        <v>42.54</v>
      </c>
      <c r="G18" s="14">
        <f ca="1">ROUND(INDIRECT(ADDRESS(ROW()+(0), COLUMN()+(-2), 1))*INDIRECT(ADDRESS(ROW()+(0), COLUMN()+(-1), 1)), 2)</f>
        <v>17.57</v>
      </c>
    </row>
    <row r="19" spans="1:7" ht="13.50" thickBot="1" customHeight="1">
      <c r="A19" s="15"/>
      <c r="B19" s="15"/>
      <c r="C19" s="15"/>
      <c r="D19" s="15"/>
      <c r="E19" s="9" t="s">
        <v>31</v>
      </c>
      <c r="F19" s="9"/>
      <c r="G19" s="17">
        <f ca="1">ROUND(SUM(INDIRECT(ADDRESS(ROW()+(-1), COLUMN()+(0), 1))), 2)</f>
        <v>17.57</v>
      </c>
    </row>
    <row r="20" spans="1:7" ht="13.50" thickBot="1" customHeight="1">
      <c r="A20" s="15">
        <v>4</v>
      </c>
      <c r="B20" s="15"/>
      <c r="C20" s="15"/>
      <c r="D20" s="18" t="s">
        <v>32</v>
      </c>
      <c r="E20" s="18"/>
      <c r="F20" s="15"/>
      <c r="G20" s="15"/>
    </row>
    <row r="21" spans="1:7" ht="13.50" thickBot="1" customHeight="1">
      <c r="A21" s="19"/>
      <c r="B21" s="19"/>
      <c r="C21" s="20" t="s">
        <v>33</v>
      </c>
      <c r="D21" s="19" t="s">
        <v>34</v>
      </c>
      <c r="E21" s="13">
        <v>2</v>
      </c>
      <c r="F21" s="14">
        <f ca="1">ROUND(SUM(INDIRECT(ADDRESS(ROW()+(-2), COLUMN()+(1), 1)),INDIRECT(ADDRESS(ROW()+(-5), COLUMN()+(1), 1)),INDIRECT(ADDRESS(ROW()+(-9), COLUMN()+(1), 1))), 2)</f>
        <v>313.82</v>
      </c>
      <c r="G21" s="14">
        <f ca="1">ROUND(INDIRECT(ADDRESS(ROW()+(0), COLUMN()+(-2), 1))*INDIRECT(ADDRESS(ROW()+(0), COLUMN()+(-1), 1))/100, 2)</f>
        <v>6.28</v>
      </c>
    </row>
    <row r="22" spans="1:7" ht="13.50" thickBot="1" customHeight="1">
      <c r="A22" s="21" t="s">
        <v>35</v>
      </c>
      <c r="B22" s="21"/>
      <c r="C22" s="22"/>
      <c r="D22" s="23"/>
      <c r="E22" s="24" t="s">
        <v>36</v>
      </c>
      <c r="F22" s="25"/>
      <c r="G22" s="26">
        <f ca="1">ROUND(SUM(INDIRECT(ADDRESS(ROW()+(-1), COLUMN()+(0), 1)),INDIRECT(ADDRESS(ROW()+(-3), COLUMN()+(0), 1)),INDIRECT(ADDRESS(ROW()+(-6), COLUMN()+(0), 1)),INDIRECT(ADDRESS(ROW()+(-10), COLUMN()+(0), 1))), 2)</f>
        <v>320.1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