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<sst xmlns="http://schemas.openxmlformats.org/spreadsheetml/2006/main" count="44" uniqueCount="44">
  <si>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</si>
  <si>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QAF037</t>
  </si>
  <si>
    <t xml:space="preserve">Ud</t>
  </si>
  <si>
    <t xml:space="preserve">Encuentro de cubierta con canaleta de drenaje con membrana de poliolefinas con unión termosellada. Impermeabilización con membranas de poliolefinas.</t>
  </si>
  <si>
    <r>
      <rPr>
        <sz val="8.25"/>
        <color rgb="FF000000"/>
        <rFont val="Arial"/>
        <family val="2"/>
      </rPr>
      <t xml:space="preserve">Encuentro de cubierta plana transitable, no ventilada, con solado fijo, tipo invertida con canaleta de drenaje con membrana de poliolefinas con unión termosellada, de salida horizontal, de 70 mm de altura y 3000 mm de longitud, fijada a la superficie soporte con adhesivo cementoso mejorado, deformable y tixotrópico, tipo C2 TE S1, color gris, con deslizamiento reducido y tiempo abierto ampliado, preparada para recibir la impermeabilización. Incluso piezas especiales y elementos de fijación. El precio no incluye la impermeabilización.</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</si>
  <si>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</si>
  <si>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</si>
  <si>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</si>
  <si>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</si>
  <si>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</si>
  <si>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</si>
  <si>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</si>
  <si>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mt09mcm060a</t>
  </si>
  <si>
    <t xml:space="preserve">kg</t>
  </si>
  <si>
    <t xml:space="preserve">Adhesivo cementoso mejorado, deformable y tixotrópico, tipo C2 TE S1, color gris, con deslizamiento reducido y tiempo abierto ampliado, compuesto de cemento, agregados de granulometría fina, resinas sintéticas y aditivos especiales, de endurecimiento sin retracción.</t>
  </si>
  <si>
    <t xml:space="preserve">mt15rev360a</t>
  </si>
  <si>
    <t xml:space="preserve">Ud</t>
  </si>
  <si>
    <t xml:space="preserve">Canaleta de drenaje de ABS con pendiente en su interior, de 70 mm de altura y 1500 mm de longitud, con soporte para revestimiento de acero inoxidable, membrana impermeabilizante flexible tipo EVAC de 200 mm de ancho, con unión termosellada a los aleros de la canaleta de drenaje y kit de fijación.</t>
  </si>
  <si>
    <t xml:space="preserve">mt15rev360b</t>
  </si>
  <si>
    <t xml:space="preserve">Ud</t>
  </si>
  <si>
    <t xml:space="preserve">Canaleta de drenaje de ABS con pendiente en su interior, de 70 mm de altura y 1500 mm de longitud, con soporte para revestimiento de acero inoxidable, membrana impermeabilizante flexible tipo EVAC de 200 mm de ancho, con unión termosellada a los aleros de la canaleta de drenaje y kit de fijación.</t>
  </si>
  <si>
    <t xml:space="preserve">mt15rev362a</t>
  </si>
  <si>
    <t xml:space="preserve">Ud</t>
  </si>
  <si>
    <t xml:space="preserve">Pieza para cierre de ABS para canaleta de drenaje, de 70 mm de altura, con membrana impermeabilizante flexible tipo EVAC de 200 mm de ancho, con unión termosellada a el alero de la pieza para cierre y kit de fijación.</t>
  </si>
  <si>
    <t xml:space="preserve">mt15rev363b</t>
  </si>
  <si>
    <t xml:space="preserve">Ud</t>
  </si>
  <si>
    <t xml:space="preserve">Pieza terminal de ABS para canaleta de drenaje, de 70 mm de altura, con membrana impermeabilizante flexible tipo EVAC de 200 mm de ancho, con unión termosellada a el alero de la pieza terminal y kit de fijación.</t>
  </si>
  <si>
    <t xml:space="preserve">Subtotal materiales:</t>
  </si>
  <si>
    <t xml:space="preserve">Mano de obra</t>
  </si>
  <si>
    <t xml:space="preserve">mo029</t>
  </si>
  <si>
    <t xml:space="preserve">h</t>
  </si>
  <si>
    <t xml:space="preserve">Aplicador de membranas impermeabilizantes.</t>
  </si>
  <si>
    <t xml:space="preserve">mo067</t>
  </si>
  <si>
    <t xml:space="preserve">h</t>
  </si>
  <si>
    <t xml:space="preserve">Ayudante aplicador de membranas impermeabilizantes.</t>
  </si>
  <si>
    <t xml:space="preserve">mo008</t>
  </si>
  <si>
    <t xml:space="preserve">h</t>
  </si>
  <si>
    <t xml:space="preserve">Plomero.</t>
  </si>
  <si>
    <t xml:space="preserve">Subtotal mano de obra:</t>
  </si>
  <si>
    <t xml:space="preserve">Herramienta menor</t>
  </si>
  <si>
    <t xml:space="preserve">%</t>
  </si>
  <si>
    <t xml:space="preserve">Herramienta menor</t>
  </si>
  <si>
    <t xml:space="preserve">Coste de mantenimiento decenal: 3.720,85Q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</si>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</sst>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19" customWidth="1"/>
    <col min="4" max="4" width="6.46" customWidth="1"/>
    <col min="5" max="5" width="72.25" customWidth="1"/>
    <col min="6" max="6" width="11.05" customWidth="1"/>
    <col min="7" max="7" width="12.92" customWidth="1"/>
    <col min="8" max="8" width="11.56" customWidth="1"/>
  </cols>
  <sheetData>
    <row r="1" spans="1:1" ht="2.25" thickBot="1" customHeight="1">
      <c r="A1" s="1" t="s">
        <v>0</v>
      </c>
      <c r="B1" s="1"/>
      <c r="C1" s="1"/>
      <c r="D1" s="1"/>
      <c r="E1" s="1"/>
      <c r="F1" s="1"/>
      <c r="G1" s="1"/>
      <c r="H1" s="1"/>
    </row>
    <row r="3" spans="1:8" ht="24.0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1.35</v>
      </c>
      <c r="G10" s="12">
        <v>6.09</v>
      </c>
      <c r="H10" s="12">
        <f ca="1">ROUND(INDIRECT(ADDRESS(ROW()+(0), COLUMN()+(-2), 1))*INDIRECT(ADDRESS(ROW()+(0), COLUMN()+(-1), 1)), 2)</f>
        <v>8.22</v>
      </c>
    </row>
    <row r="11" spans="1:8" ht="45.00" thickBot="1" customHeight="1">
      <c r="A11" s="1" t="s">
        <v>15</v>
      </c>
      <c r="B11" s="1"/>
      <c r="C11" s="10" t="s">
        <v>16</v>
      </c>
      <c r="D11" s="10"/>
      <c r="E11" s="1" t="s">
        <v>17</v>
      </c>
      <c r="F11" s="11">
        <v>1</v>
      </c>
      <c r="G11" s="12">
        <v>3977.2</v>
      </c>
      <c r="H11" s="12">
        <f ca="1">ROUND(INDIRECT(ADDRESS(ROW()+(0), COLUMN()+(-2), 1))*INDIRECT(ADDRESS(ROW()+(0), COLUMN()+(-1), 1)), 2)</f>
        <v>3977.2</v>
      </c>
    </row>
    <row r="12" spans="1:8" ht="45.00" thickBot="1" customHeight="1">
      <c r="A12" s="1" t="s">
        <v>18</v>
      </c>
      <c r="B12" s="1"/>
      <c r="C12" s="10" t="s">
        <v>19</v>
      </c>
      <c r="D12" s="10"/>
      <c r="E12" s="1" t="s">
        <v>20</v>
      </c>
      <c r="F12" s="11">
        <v>1</v>
      </c>
      <c r="G12" s="12">
        <v>3977.2</v>
      </c>
      <c r="H12" s="12">
        <f ca="1">ROUND(INDIRECT(ADDRESS(ROW()+(0), COLUMN()+(-2), 1))*INDIRECT(ADDRESS(ROW()+(0), COLUMN()+(-1), 1)), 2)</f>
        <v>3977.2</v>
      </c>
    </row>
    <row r="13" spans="1:8" ht="34.50" thickBot="1" customHeight="1">
      <c r="A13" s="1" t="s">
        <v>21</v>
      </c>
      <c r="B13" s="1"/>
      <c r="C13" s="10" t="s">
        <v>22</v>
      </c>
      <c r="D13" s="10"/>
      <c r="E13" s="1" t="s">
        <v>23</v>
      </c>
      <c r="F13" s="11">
        <v>1</v>
      </c>
      <c r="G13" s="12">
        <v>446.93</v>
      </c>
      <c r="H13" s="12">
        <f ca="1">ROUND(INDIRECT(ADDRESS(ROW()+(0), COLUMN()+(-2), 1))*INDIRECT(ADDRESS(ROW()+(0), COLUMN()+(-1), 1)), 2)</f>
        <v>446.93</v>
      </c>
    </row>
    <row r="14" spans="1:8" ht="34.50" thickBot="1" customHeight="1">
      <c r="A14" s="1" t="s">
        <v>24</v>
      </c>
      <c r="B14" s="1"/>
      <c r="C14" s="10" t="s">
        <v>25</v>
      </c>
      <c r="D14" s="10"/>
      <c r="E14" s="1" t="s">
        <v>26</v>
      </c>
      <c r="F14" s="13">
        <v>1</v>
      </c>
      <c r="G14" s="14">
        <v>446.93</v>
      </c>
      <c r="H14" s="14">
        <f ca="1">ROUND(INDIRECT(ADDRESS(ROW()+(0), COLUMN()+(-2), 1))*INDIRECT(ADDRESS(ROW()+(0), COLUMN()+(-1), 1)), 2)</f>
        <v>446.93</v>
      </c>
    </row>
    <row r="15" spans="1:8" ht="13.50" thickBot="1" customHeight="1">
      <c r="A15" s="15"/>
      <c r="B15" s="15"/>
      <c r="C15" s="15"/>
      <c r="D15" s="15"/>
      <c r="E15" s="15"/>
      <c r="F15" s="9" t="s">
        <v>27</v>
      </c>
      <c r="G15" s="9"/>
      <c r="H15" s="17">
        <f ca="1">ROUND(SUM(INDIRECT(ADDRESS(ROW()+(-1), COLUMN()+(0), 1)),INDIRECT(ADDRESS(ROW()+(-2), COLUMN()+(0), 1)),INDIRECT(ADDRESS(ROW()+(-3), COLUMN()+(0), 1)),INDIRECT(ADDRESS(ROW()+(-4), COLUMN()+(0), 1)),INDIRECT(ADDRESS(ROW()+(-5), COLUMN()+(0), 1))), 2)</f>
        <v>8856.48</v>
      </c>
    </row>
    <row r="16" spans="1:8" ht="13.50" thickBot="1" customHeight="1">
      <c r="A16" s="15">
        <v>2</v>
      </c>
      <c r="B16" s="15"/>
      <c r="C16" s="15"/>
      <c r="D16" s="15"/>
      <c r="E16" s="18" t="s">
        <v>28</v>
      </c>
      <c r="F16" s="18"/>
      <c r="G16" s="15"/>
      <c r="H16" s="15"/>
    </row>
    <row r="17" spans="1:8" ht="13.50" thickBot="1" customHeight="1">
      <c r="A17" s="1" t="s">
        <v>29</v>
      </c>
      <c r="B17" s="1"/>
      <c r="C17" s="10" t="s">
        <v>30</v>
      </c>
      <c r="D17" s="10"/>
      <c r="E17" s="1" t="s">
        <v>31</v>
      </c>
      <c r="F17" s="11">
        <v>0.335</v>
      </c>
      <c r="G17" s="12">
        <v>41.7</v>
      </c>
      <c r="H17" s="12">
        <f ca="1">ROUND(INDIRECT(ADDRESS(ROW()+(0), COLUMN()+(-2), 1))*INDIRECT(ADDRESS(ROW()+(0), COLUMN()+(-1), 1)), 2)</f>
        <v>13.97</v>
      </c>
    </row>
    <row r="18" spans="1:8" ht="13.50" thickBot="1" customHeight="1">
      <c r="A18" s="1" t="s">
        <v>32</v>
      </c>
      <c r="B18" s="1"/>
      <c r="C18" s="10" t="s">
        <v>33</v>
      </c>
      <c r="D18" s="10"/>
      <c r="E18" s="1" t="s">
        <v>34</v>
      </c>
      <c r="F18" s="11">
        <v>0.335</v>
      </c>
      <c r="G18" s="12">
        <v>31</v>
      </c>
      <c r="H18" s="12">
        <f ca="1">ROUND(INDIRECT(ADDRESS(ROW()+(0), COLUMN()+(-2), 1))*INDIRECT(ADDRESS(ROW()+(0), COLUMN()+(-1), 1)), 2)</f>
        <v>10.39</v>
      </c>
    </row>
    <row r="19" spans="1:8" ht="13.50" thickBot="1" customHeight="1">
      <c r="A19" s="1" t="s">
        <v>35</v>
      </c>
      <c r="B19" s="1"/>
      <c r="C19" s="10" t="s">
        <v>36</v>
      </c>
      <c r="D19" s="10"/>
      <c r="E19" s="1" t="s">
        <v>37</v>
      </c>
      <c r="F19" s="13">
        <v>0.383</v>
      </c>
      <c r="G19" s="14">
        <v>42.94</v>
      </c>
      <c r="H19" s="14">
        <f ca="1">ROUND(INDIRECT(ADDRESS(ROW()+(0), COLUMN()+(-2), 1))*INDIRECT(ADDRESS(ROW()+(0), COLUMN()+(-1), 1)), 2)</f>
        <v>16.45</v>
      </c>
    </row>
    <row r="20" spans="1:8" ht="13.50" thickBot="1" customHeight="1">
      <c r="A20" s="15"/>
      <c r="B20" s="15"/>
      <c r="C20" s="15"/>
      <c r="D20" s="15"/>
      <c r="E20" s="15"/>
      <c r="F20" s="9" t="s">
        <v>38</v>
      </c>
      <c r="G20" s="9"/>
      <c r="H20" s="17">
        <f ca="1">ROUND(SUM(INDIRECT(ADDRESS(ROW()+(-1), COLUMN()+(0), 1)),INDIRECT(ADDRESS(ROW()+(-2), COLUMN()+(0), 1)),INDIRECT(ADDRESS(ROW()+(-3), COLUMN()+(0), 1))), 2)</f>
        <v>40.81</v>
      </c>
    </row>
    <row r="21" spans="1:8" ht="13.50" thickBot="1" customHeight="1">
      <c r="A21" s="15">
        <v>3</v>
      </c>
      <c r="B21" s="15"/>
      <c r="C21" s="15"/>
      <c r="D21" s="15"/>
      <c r="E21" s="18" t="s">
        <v>39</v>
      </c>
      <c r="F21" s="18"/>
      <c r="G21" s="15"/>
      <c r="H21" s="15"/>
    </row>
    <row r="22" spans="1:8" ht="13.50" thickBot="1" customHeight="1">
      <c r="A22" s="19"/>
      <c r="B22" s="19"/>
      <c r="C22" s="20" t="s">
        <v>40</v>
      </c>
      <c r="D22" s="20"/>
      <c r="E22" s="19" t="s">
        <v>41</v>
      </c>
      <c r="F22" s="13">
        <v>2</v>
      </c>
      <c r="G22" s="14">
        <f ca="1">ROUND(SUM(INDIRECT(ADDRESS(ROW()+(-2), COLUMN()+(1), 1)),INDIRECT(ADDRESS(ROW()+(-7), COLUMN()+(1), 1))), 2)</f>
        <v>8897.29</v>
      </c>
      <c r="H22" s="14">
        <f ca="1">ROUND(INDIRECT(ADDRESS(ROW()+(0), COLUMN()+(-2), 1))*INDIRECT(ADDRESS(ROW()+(0), COLUMN()+(-1), 1))/100, 2)</f>
        <v>177.95</v>
      </c>
    </row>
    <row r="23" spans="1:8" ht="13.50" thickBot="1" customHeight="1">
      <c r="A23" s="21" t="s">
        <v>42</v>
      </c>
      <c r="B23" s="21"/>
      <c r="C23" s="22"/>
      <c r="D23" s="22"/>
      <c r="E23" s="23"/>
      <c r="F23" s="24" t="s">
        <v>43</v>
      </c>
      <c r="G23" s="25"/>
      <c r="H23" s="26">
        <f ca="1">ROUND(SUM(INDIRECT(ADDRESS(ROW()+(-1), COLUMN()+(0), 1)),INDIRECT(ADDRESS(ROW()+(-3), COLUMN()+(0), 1)),INDIRECT(ADDRESS(ROW()+(-8), COLUMN()+(0), 1))), 2)</f>
        <v>9075.24</v>
      </c>
    </row>
  </sheetData>
  <mergeCells count="4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F15:G15"/>
    <mergeCell ref="A16:B16"/>
    <mergeCell ref="C16:D16"/>
    <mergeCell ref="E16:F16"/>
    <mergeCell ref="A17:B17"/>
    <mergeCell ref="C17:D17"/>
    <mergeCell ref="A18:B18"/>
    <mergeCell ref="C18:D18"/>
    <mergeCell ref="A19:B19"/>
    <mergeCell ref="C19:D19"/>
    <mergeCell ref="A20:B20"/>
    <mergeCell ref="C20:D20"/>
    <mergeCell ref="F20:G20"/>
    <mergeCell ref="A21:B21"/>
    <mergeCell ref="C21:D21"/>
    <mergeCell ref="E21:F21"/>
    <mergeCell ref="A22:B22"/>
    <mergeCell ref="C22:D22"/>
    <mergeCell ref="A23:E23"/>
    <mergeCell ref="F23:G23"/>
  </mergeCells>
  <pageMargins left="0.147638" right="0.147638" top="0.206693" bottom="0.206693" header="0.0" footer="0.0"/>
  <pageSetup paperSize="9" orientation="portrait"/>
  <rowBreaks count="0" manualBreakCount="0">
    </rowBreaks>
</worksheet>
</file>