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<sst xmlns="http://schemas.openxmlformats.org/spreadsheetml/2006/main" count="38" uniqueCount="38">
  <si>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</si>
  <si>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</si>
  <si>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</si>
  <si>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</si>
  <si>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con sumidero sifónico y desagüe directo lateral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</si>
  <si>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</si>
  <si>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</si>
  <si>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</si>
  <si>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</si>
  <si>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</si>
  <si>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</si>
  <si>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</si>
  <si>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</si>
  <si>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</si>
  <si>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</si>
  <si>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</si>
  <si>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</si>
  <si>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</si>
  <si>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mt11arf010b</t>
  </si>
  <si>
    <t xml:space="preserve">Ud</t>
  </si>
  <si>
    <t xml:space="preserve">Tapa de concreto reforzado prefabricada, 60x60x5 cm.</t>
  </si>
  <si>
    <t xml:space="preserve">mt11sup050b</t>
  </si>
  <si>
    <t xml:space="preserve">Ud</t>
  </si>
  <si>
    <t xml:space="preserve">Sumidero sifónico prefabricado de concreto, salida horizontal, con rejilla homologada de PVC, 250x250 mm y 90/110 mm de diámetro de salida.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</si>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</sst>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1.70" customWidth="1"/>
    <col min="3" max="3" width="5.95" customWidth="1"/>
    <col min="4" max="4" width="7.14" customWidth="1"/>
    <col min="5" max="5" width="48.62" customWidth="1"/>
    <col min="6" max="6" width="11.05" customWidth="1"/>
    <col min="7" max="7" width="2.21" customWidth="1"/>
    <col min="8" max="8" width="6.97" customWidth="1"/>
    <col min="9" max="9" width="3.74" customWidth="1"/>
    <col min="10" max="10" width="3.23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0.359000</v>
      </c>
      <c r="G9" s="15">
        <v>1371.730000</v>
      </c>
      <c r="H9" s="15"/>
      <c r="I9" s="15"/>
      <c r="J9" s="15">
        <f ca="1">ROUND(INDIRECT(ADDRESS(ROW()+(0), COLUMN()+(-4), 1))*INDIRECT(ADDRESS(ROW()+(0), COLUMN()+(-3), 1)), 2)</f>
        <v>492.450000</v>
      </c>
      <c r="K9" s="15"/>
    </row>
    <row r="10" spans="1:11" ht="34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0.050000</v>
      </c>
      <c r="G10" s="15">
        <v>2541.020000</v>
      </c>
      <c r="H10" s="15"/>
      <c r="I10" s="15"/>
      <c r="J10" s="15">
        <f ca="1">ROUND(INDIRECT(ADDRESS(ROW()+(0), COLUMN()+(-4), 1))*INDIRECT(ADDRESS(ROW()+(0), COLUMN()+(-3), 1)), 2)</f>
        <v>127.050000</v>
      </c>
      <c r="K10" s="15"/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149.700000</v>
      </c>
      <c r="H11" s="15"/>
      <c r="I11" s="15"/>
      <c r="J11" s="15">
        <f ca="1">ROUND(INDIRECT(ADDRESS(ROW()+(0), COLUMN()+(-4), 1))*INDIRECT(ADDRESS(ROW()+(0), COLUMN()+(-3), 1)), 2)</f>
        <v>149.700000</v>
      </c>
      <c r="K11" s="15"/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1.000000</v>
      </c>
      <c r="G12" s="17">
        <v>133.450000</v>
      </c>
      <c r="H12" s="17"/>
      <c r="I12" s="17"/>
      <c r="J12" s="17">
        <f ca="1">ROUND(INDIRECT(ADDRESS(ROW()+(0), COLUMN()+(-4), 1))*INDIRECT(ADDRESS(ROW()+(0), COLUMN()+(-3), 1)), 2)</f>
        <v>133.450000</v>
      </c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902.650000</v>
      </c>
      <c r="K13" s="20"/>
    </row>
    <row r="14" spans="1:11" ht="13.5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1.512000</v>
      </c>
      <c r="G15" s="15">
        <v>31.570000</v>
      </c>
      <c r="H15" s="15"/>
      <c r="I15" s="15"/>
      <c r="J15" s="15">
        <f ca="1">ROUND(INDIRECT(ADDRESS(ROW()+(0), COLUMN()+(-4), 1))*INDIRECT(ADDRESS(ROW()+(0), COLUMN()+(-3), 1)), 2)</f>
        <v>47.730000</v>
      </c>
      <c r="K15" s="15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1.083000</v>
      </c>
      <c r="G16" s="17">
        <v>22.360000</v>
      </c>
      <c r="H16" s="17"/>
      <c r="I16" s="17"/>
      <c r="J16" s="17">
        <f ca="1">ROUND(INDIRECT(ADDRESS(ROW()+(0), COLUMN()+(-4), 1))*INDIRECT(ADDRESS(ROW()+(0), COLUMN()+(-3), 1)), 2)</f>
        <v>24.220000</v>
      </c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20">
        <f ca="1">ROUND(SUM(INDIRECT(ADDRESS(ROW()+(-1), COLUMN()+(0), 1)),INDIRECT(ADDRESS(ROW()+(-2), COLUMN()+(0), 1))), 2)</f>
        <v>71.950000</v>
      </c>
      <c r="K17" s="20"/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3" t="s">
        <v>34</v>
      </c>
      <c r="C19" s="23"/>
      <c r="D19" s="22" t="s">
        <v>35</v>
      </c>
      <c r="E19" s="22"/>
      <c r="F19" s="16">
        <v>2.000000</v>
      </c>
      <c r="G19" s="17">
        <f ca="1">ROUND(SUM(INDIRECT(ADDRESS(ROW()+(-2), COLUMN()+(3), 1)),INDIRECT(ADDRESS(ROW()+(-6), COLUMN()+(3), 1))), 2)</f>
        <v>974.600000</v>
      </c>
      <c r="H19" s="17"/>
      <c r="I19" s="17"/>
      <c r="J19" s="17">
        <f ca="1">ROUND(INDIRECT(ADDRESS(ROW()+(0), COLUMN()+(-4), 1))*INDIRECT(ADDRESS(ROW()+(0), COLUMN()+(-3), 1))/100, 2)</f>
        <v>19.490000</v>
      </c>
      <c r="K19" s="17"/>
    </row>
    <row r="20" spans="1:11" ht="13.50" thickBot="1" customHeight="1">
      <c r="A20" s="6" t="s">
        <v>36</v>
      </c>
      <c r="B20" s="7"/>
      <c r="C20" s="7"/>
      <c r="D20" s="8"/>
      <c r="E20" s="8"/>
      <c r="F20" s="24" t="s">
        <v>37</v>
      </c>
      <c r="G20" s="25"/>
      <c r="H20" s="25"/>
      <c r="I20" s="25"/>
      <c r="J20" s="26">
        <f ca="1">ROUND(SUM(INDIRECT(ADDRESS(ROW()+(-1), COLUMN()+(0), 1)),INDIRECT(ADDRESS(ROW()+(-3), COLUMN()+(0), 1)),INDIRECT(ADDRESS(ROW()+(-7), COLUMN()+(0), 1))), 2)</f>
        <v>994.090000</v>
      </c>
      <c r="K20" s="26"/>
    </row>
  </sheetData>
  <mergeCells count="6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F13:I13"/>
    <mergeCell ref="J13:K13"/>
    <mergeCell ref="B14:C14"/>
    <mergeCell ref="D14:F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F17:I17"/>
    <mergeCell ref="J17:K17"/>
    <mergeCell ref="B18:C18"/>
    <mergeCell ref="D18:F18"/>
    <mergeCell ref="G18:I18"/>
    <mergeCell ref="J18:K18"/>
    <mergeCell ref="B19:C19"/>
    <mergeCell ref="D19:E19"/>
    <mergeCell ref="G19:I19"/>
    <mergeCell ref="J19:K19"/>
    <mergeCell ref="A20:E20"/>
    <mergeCell ref="F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