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<sst xmlns="http://schemas.openxmlformats.org/spreadsheetml/2006/main" count="76" uniqueCount="76">
  <si>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</si>
  <si>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ANS023</t>
  </si>
  <si>
    <t xml:space="preserve">m²</t>
  </si>
  <si>
    <t xml:space="preserve">Sistema "PANTALLAX" para solera ventilada de concreto, sobre losa de cimentación.</t>
  </si>
  <si>
    <r>
      <rPr>
        <sz val="8.25"/>
        <color rgb="FF000000"/>
        <rFont val="Arial"/>
        <family val="2"/>
      </rPr>
      <t xml:space="preserve">Solera ventilada de concreto reforzado de 10 cm de espesor, con acabado superficial mediante fratasadora mecánica, sistema Dren "PANTALLAX", compuesta por lámina drenante nodular de polietileno de alta densidad (PEAD/HDPE), con nódulos de 8 mm de altura, con geotextil de polipropileno de 120 g/m² incorporado, fijada a losa de cimentación existente mediante fijaciones mecánicas; realizada con concreto f'c=210 kg/cm² (3000 psi), clase de exposición F0 S0 P0 C0, tamaño máximo del agregado 12,5 mm (1/2"), consistencia blanda, preparado en obra, y fundido con medios manuales, y electromalla tipo 6x6 6/6 de acero Grado 70, con barras separadas 15,24x15,24 cm de Ø 4,88 mm como armaduría de reparto, colocada sobre separadores homologados. Incluso panel de poliestireno expandido de 3 cm de espesor, para la ejecución de juntas de dilatación.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</si>
  <si>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</si>
  <si>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</si>
  <si>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</si>
  <si>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</si>
  <si>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</si>
  <si>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</si>
  <si>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</si>
  <si>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mt14gsp010a</t>
  </si>
  <si>
    <t xml:space="preserve">m²</t>
  </si>
  <si>
    <t xml:space="preserve">Lámina drenante nodular de polietileno de alta densidad (PEAD/HDPE), con nódulos de 8 mm de altura, con geotextil de polipropileno de 120 g/m² incorporado, resistencia a la compresión 200 kN/m² según ISO 604 y capacidad de drenaje 4,8 l/(s·m).</t>
  </si>
  <si>
    <t xml:space="preserve">mt08var060</t>
  </si>
  <si>
    <t xml:space="preserve">kg</t>
  </si>
  <si>
    <t xml:space="preserve">Puntas de acero de 20x100 mm.</t>
  </si>
  <si>
    <t xml:space="preserve">mt07ame120ee</t>
  </si>
  <si>
    <t xml:space="preserve">m²</t>
  </si>
  <si>
    <t xml:space="preserve">Electromalla tipo 6x6 6/6 de acero Grado 70, con barras lisas separadas 15,24x15,24 cm de 4,88 mm de diámetro, según ASTM A 185 y ASTM A 497.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</si>
  <si>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</si>
  <si>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</si>
  <si>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</si>
  <si>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</si>
  <si>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</si>
  <si>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</si>
  <si>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</si>
  <si>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</si>
  <si>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</si>
  <si>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</si>
  <si>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</si>
  <si>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</si>
  <si>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mt07aco020g</t>
  </si>
  <si>
    <t xml:space="preserve">Ud</t>
  </si>
  <si>
    <t xml:space="preserve">Separador homologado para nervios "in situ" en losas unidireccionales.</t>
  </si>
  <si>
    <t xml:space="preserve">mt16pea020c</t>
  </si>
  <si>
    <t xml:space="preserve">m²</t>
  </si>
  <si>
    <t xml:space="preserve">Panel rígido de poliestireno expandido, mecanizado lateral recto, de 30 mm de espesor, resistencia térmica 0,8 m²K/W, conductividad térmica 0,036 W/(mK), para junta de dilatación.</t>
  </si>
  <si>
    <t xml:space="preserve">Subtotal materiales:</t>
  </si>
  <si>
    <t xml:space="preserve">Equipo y herramienta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</si>
  <si>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</si>
  <si>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</si>
  <si>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</si>
  <si>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</si>
  <si>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</si>
  <si>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</si>
  <si>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mq06fra010</t>
  </si>
  <si>
    <t xml:space="preserve">h</t>
  </si>
  <si>
    <t xml:space="preserve">Fratasadora mecánica de concreto.</t>
  </si>
  <si>
    <t xml:space="preserve">mq06cor020</t>
  </si>
  <si>
    <t xml:space="preserve">h</t>
  </si>
  <si>
    <t xml:space="preserve">Equipo para corte de juntas en soleras de concreto.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</si>
  <si>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</si>
  <si>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</si>
  <si>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</si>
  <si>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</si>
  <si>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</si>
  <si>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</si>
  <si>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</si>
  <si>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</si>
  <si>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</si>
  <si>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</si>
  <si>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</si>
  <si>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</si>
  <si>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</si>
  <si>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</si>
  <si>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</si>
  <si>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</si>
  <si>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</si>
  <si>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</si>
  <si>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</si>
  <si>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</si>
  <si>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</si>
  <si>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19,21Q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</si>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</sst>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68.00" customWidth="1"/>
    <col min="6" max="6" width="15.13" customWidth="1"/>
    <col min="7" max="7" width="14.9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29.71</v>
      </c>
      <c r="H10" s="12">
        <f ca="1">ROUND(INDIRECT(ADDRESS(ROW()+(0), COLUMN()+(-2), 1))*INDIRECT(ADDRESS(ROW()+(0), COLUMN()+(-1), 1)), 2)</f>
        <v>31.2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49.48</v>
      </c>
      <c r="H11" s="12">
        <f ca="1">ROUND(INDIRECT(ADDRESS(ROW()+(0), COLUMN()+(-2), 1))*INDIRECT(ADDRESS(ROW()+(0), COLUMN()+(-1), 1)), 2)</f>
        <v>4.95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1.1</v>
      </c>
      <c r="G12" s="12">
        <v>13.25</v>
      </c>
      <c r="H12" s="12">
        <f ca="1">ROUND(INDIRECT(ADDRESS(ROW()+(0), COLUMN()+(-2), 1))*INDIRECT(ADDRESS(ROW()+(0), COLUMN()+(-1), 1)), 2)</f>
        <v>14.58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0.026</v>
      </c>
      <c r="G13" s="12">
        <v>10.6</v>
      </c>
      <c r="H13" s="12">
        <f ca="1">ROUND(INDIRECT(ADDRESS(ROW()+(0), COLUMN()+(-2), 1))*INDIRECT(ADDRESS(ROW()+(0), COLUMN()+(-1), 1)), 2)</f>
        <v>0.28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0.06</v>
      </c>
      <c r="G14" s="12">
        <v>106.13</v>
      </c>
      <c r="H14" s="12">
        <f ca="1">ROUND(INDIRECT(ADDRESS(ROW()+(0), COLUMN()+(-2), 1))*INDIRECT(ADDRESS(ROW()+(0), COLUMN()+(-1), 1)), 2)</f>
        <v>6.37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</v>
      </c>
      <c r="G15" s="12">
        <v>191.49</v>
      </c>
      <c r="H15" s="12">
        <f ca="1">ROUND(INDIRECT(ADDRESS(ROW()+(0), COLUMN()+(-2), 1))*INDIRECT(ADDRESS(ROW()+(0), COLUMN()+(-1), 1)), 2)</f>
        <v>11.49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47.466</v>
      </c>
      <c r="G16" s="12">
        <v>1.86</v>
      </c>
      <c r="H16" s="12">
        <f ca="1">ROUND(INDIRECT(ADDRESS(ROW()+(0), COLUMN()+(-2), 1))*INDIRECT(ADDRESS(ROW()+(0), COLUMN()+(-1), 1)), 2)</f>
        <v>88.29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3</v>
      </c>
      <c r="G17" s="12">
        <v>0.4</v>
      </c>
      <c r="H17" s="12">
        <f ca="1">ROUND(INDIRECT(ADDRESS(ROW()+(0), COLUMN()+(-2), 1))*INDIRECT(ADDRESS(ROW()+(0), COLUMN()+(-1), 1)), 2)</f>
        <v>1.2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0.05</v>
      </c>
      <c r="G18" s="14">
        <v>22.71</v>
      </c>
      <c r="H18" s="14">
        <f ca="1">ROUND(INDIRECT(ADDRESS(ROW()+(0), COLUMN()+(-2), 1))*INDIRECT(ADDRESS(ROW()+(0), COLUMN()+(-1), 1)), 2)</f>
        <v>1.14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159.5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0.022</v>
      </c>
      <c r="G21" s="12">
        <v>61.1</v>
      </c>
      <c r="H21" s="12">
        <f ca="1">ROUND(INDIRECT(ADDRESS(ROW()+(0), COLUMN()+(-2), 1))*INDIRECT(ADDRESS(ROW()+(0), COLUMN()+(-1), 1)), 2)</f>
        <v>1.34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0.098</v>
      </c>
      <c r="G22" s="12">
        <v>30.78</v>
      </c>
      <c r="H22" s="12">
        <f ca="1">ROUND(INDIRECT(ADDRESS(ROW()+(0), COLUMN()+(-2), 1))*INDIRECT(ADDRESS(ROW()+(0), COLUMN()+(-1), 1)), 2)</f>
        <v>3.02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0.642</v>
      </c>
      <c r="G23" s="12">
        <v>33.41</v>
      </c>
      <c r="H23" s="12">
        <f ca="1">ROUND(INDIRECT(ADDRESS(ROW()+(0), COLUMN()+(-2), 1))*INDIRECT(ADDRESS(ROW()+(0), COLUMN()+(-1), 1)), 2)</f>
        <v>21.45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1">
        <v>0.117</v>
      </c>
      <c r="G24" s="12">
        <v>62.61</v>
      </c>
      <c r="H24" s="12">
        <f ca="1">ROUND(INDIRECT(ADDRESS(ROW()+(0), COLUMN()+(-2), 1))*INDIRECT(ADDRESS(ROW()+(0), COLUMN()+(-1), 1)), 2)</f>
        <v>7.33</v>
      </c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0.077</v>
      </c>
      <c r="G25" s="14">
        <v>11.07</v>
      </c>
      <c r="H25" s="14">
        <f ca="1">ROUND(INDIRECT(ADDRESS(ROW()+(0), COLUMN()+(-2), 1))*INDIRECT(ADDRESS(ROW()+(0), COLUMN()+(-1), 1)), 2)</f>
        <v>0.85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33.99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0.322</v>
      </c>
      <c r="G28" s="12">
        <v>41.7</v>
      </c>
      <c r="H28" s="12">
        <f ca="1">ROUND(INDIRECT(ADDRESS(ROW()+(0), COLUMN()+(-2), 1))*INDIRECT(ADDRESS(ROW()+(0), COLUMN()+(-1), 1)), 2)</f>
        <v>13.43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0.322</v>
      </c>
      <c r="G29" s="12">
        <v>31</v>
      </c>
      <c r="H29" s="12">
        <f ca="1">ROUND(INDIRECT(ADDRESS(ROW()+(0), COLUMN()+(-2), 1))*INDIRECT(ADDRESS(ROW()+(0), COLUMN()+(-1), 1)), 2)</f>
        <v>9.98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0.471</v>
      </c>
      <c r="G30" s="12">
        <v>29.78</v>
      </c>
      <c r="H30" s="12">
        <f ca="1">ROUND(INDIRECT(ADDRESS(ROW()+(0), COLUMN()+(-2), 1))*INDIRECT(ADDRESS(ROW()+(0), COLUMN()+(-1), 1)), 2)</f>
        <v>14.03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3">
        <v>0.149</v>
      </c>
      <c r="G31" s="14">
        <v>30.31</v>
      </c>
      <c r="H31" s="14">
        <f ca="1">ROUND(INDIRECT(ADDRESS(ROW()+(0), COLUMN()+(-2), 1))*INDIRECT(ADDRESS(ROW()+(0), COLUMN()+(-1), 1)), 2)</f>
        <v>4.52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1))), 2)</f>
        <v>41.96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20" t="s">
        <v>72</v>
      </c>
      <c r="D34" s="20"/>
      <c r="E34" s="19" t="s">
        <v>73</v>
      </c>
      <c r="F34" s="13">
        <v>2</v>
      </c>
      <c r="G34" s="14">
        <f ca="1">ROUND(SUM(INDIRECT(ADDRESS(ROW()+(-2), COLUMN()+(1), 1)),INDIRECT(ADDRESS(ROW()+(-8), COLUMN()+(1), 1)),INDIRECT(ADDRESS(ROW()+(-15), COLUMN()+(1), 1))), 2)</f>
        <v>235.45</v>
      </c>
      <c r="H34" s="14">
        <f ca="1">ROUND(INDIRECT(ADDRESS(ROW()+(0), COLUMN()+(-2), 1))*INDIRECT(ADDRESS(ROW()+(0), COLUMN()+(-1), 1))/100, 2)</f>
        <v>4.71</v>
      </c>
    </row>
    <row r="35" spans="1:8" ht="13.50" thickBot="1" customHeight="1">
      <c r="A35" s="21" t="s">
        <v>74</v>
      </c>
      <c r="B35" s="21"/>
      <c r="C35" s="22"/>
      <c r="D35" s="22"/>
      <c r="E35" s="23"/>
      <c r="F35" s="24" t="s">
        <v>75</v>
      </c>
      <c r="G35" s="25"/>
      <c r="H35" s="26">
        <f ca="1">ROUND(SUM(INDIRECT(ADDRESS(ROW()+(-1), COLUMN()+(0), 1)),INDIRECT(ADDRESS(ROW()+(-3), COLUMN()+(0), 1)),INDIRECT(ADDRESS(ROW()+(-9), COLUMN()+(0), 1)),INDIRECT(ADDRESS(ROW()+(-16), COLUMN()+(0), 1))), 2)</f>
        <v>240.16</v>
      </c>
    </row>
  </sheetData>
  <mergeCells count="6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F32:G32"/>
    <mergeCell ref="A33:B33"/>
    <mergeCell ref="C33:D33"/>
    <mergeCell ref="E33:F33"/>
    <mergeCell ref="A34:B34"/>
    <mergeCell ref="C34:D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